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45" windowWidth="14985" windowHeight="8640" tabRatio="606" activeTab="1"/>
  </bookViews>
  <sheets>
    <sheet name="Contents" sheetId="1" r:id="rId1"/>
    <sheet name="Guidelines and conditions" sheetId="2" r:id="rId2"/>
    <sheet name="List of MP 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Named ranges" sheetId="10" r:id="rId10"/>
    <sheet name="Version documentation" sheetId="11" state="hidden" r:id="rId11"/>
  </sheets>
  <externalReferences>
    <externalReference r:id="rId14"/>
    <externalReference r:id="rId15"/>
  </externalReferences>
  <definedNames>
    <definedName name="annualCO2">'Emission sources'!$C$85</definedName>
    <definedName name="aviationauthorities">'Named ranges'!$C$33:$C$147</definedName>
    <definedName name="BooleanValues">'Named ranges'!$E$91:$E$94</definedName>
    <definedName name="CompetentAuthorities">'Named ranges'!$C$2:$C$29</definedName>
    <definedName name="DensMethod">'Named ranges'!$E$154:$E$158</definedName>
    <definedName name="flighttypes">'Named ranges'!$E$8:$E$11</definedName>
    <definedName name="freightandmail">'Named ranges'!$E$38:$E$40</definedName>
    <definedName name="Frequency" localSheetId="5">'Named ranges'!$E$111:$E$116</definedName>
    <definedName name="Frequency">'Named ranges'!$E$99:$E$104</definedName>
    <definedName name="indRange">'Named ranges'!$E$48:$E$56</definedName>
    <definedName name="Legalstatus">'Named ranges'!$E$31:$E$35</definedName>
    <definedName name="ManSys">'Named ranges'!$E$59:$E$62</definedName>
    <definedName name="MeasMethod">'Named ranges'!$E$148:$E$150</definedName>
    <definedName name="memberstates">'Named ranges'!$A$2:$A$32</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rameters">'Named ranges'!$E$119:$E$124</definedName>
    <definedName name="passengermass">'Named ranges'!$E$43:$E$45</definedName>
    <definedName name="_xlnm.Print_Area" localSheetId="5">'Calculation'!$A$1:$L$184</definedName>
    <definedName name="_xlnm.Print_Area" localSheetId="0">'Contents'!$A$1:$I$46</definedName>
    <definedName name="_xlnm.Print_Area" localSheetId="4">'Emission sources'!$A$1:$M$97</definedName>
    <definedName name="_xlnm.Print_Area" localSheetId="1">'Guidelines and conditions'!$A$1:$L$75</definedName>
    <definedName name="_xlnm.Print_Area" localSheetId="3">'Identification and description'!$A$1:$J$97</definedName>
    <definedName name="_xlnm.Print_Area" localSheetId="8">'MS specific content'!$A:$J</definedName>
    <definedName name="_xlnm.Print_Area" localSheetId="6">'Simplified calculation'!$A$1:$M$39</definedName>
    <definedName name="_xlnm.Print_Area" localSheetId="10">'Version documentation'!$A$1:$E$76</definedName>
    <definedName name="SelectPrimaryInfoSource">'Named ranges'!$E$77:$E$78</definedName>
    <definedName name="SourceClass">'Named ranges'!$E$142:$E$145</definedName>
    <definedName name="TankDataSource">'Named ranges'!$E$103:$E$108</definedName>
    <definedName name="Title">'Named ranges'!$E$21:$E$28</definedName>
    <definedName name="UncertThreshold">'Named ranges'!$E$127:$E$130</definedName>
    <definedName name="UncertTierResult">'Named ranges'!$E$133:$E$136</definedName>
    <definedName name="UncertValue">'Named ranges'!$E$169:$E$172</definedName>
    <definedName name="UpliftDataSource">'Named ranges'!$E$98:$E$100</definedName>
    <definedName name="worldcountries">'Named ranges'!$A$36:$A$274</definedName>
    <definedName name="YesNo" localSheetId="5">'Named ranges'!$E$66:$E$68</definedName>
    <definedName name="YesNo">'Named ranges'!$E$66:$E$68</definedName>
  </definedNames>
  <calcPr fullCalcOnLoad="1"/>
</workbook>
</file>

<file path=xl/comments10.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<sst xmlns="http://schemas.openxmlformats.org/spreadsheetml/2006/main" count="1337" uniqueCount="910">
  <si>
    <t>Jet gasoline</t>
  </si>
  <si>
    <t>Aviation gasoline</t>
  </si>
  <si>
    <t>Alternative</t>
  </si>
  <si>
    <t>Biofuels</t>
  </si>
  <si>
    <t>The procedure must demonstrate that the uncertainty of fuel measurements will comply with the requirements of the selected tier, referring to calibration certificates of measurement systems, national laws, clauses in customer contracts or fuel suppliers' accuracy standards.</t>
  </si>
  <si>
    <t>Where deviations are observed, corrective actions must be taken in accordance with Annex I section 10.3.5  of the Monitoring and Reporting Guidelines.</t>
  </si>
  <si>
    <t xml:space="preserve">Emission factors </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</si>
  <si>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</si>
  <si>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</si>
  <si>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</si>
  <si>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</si>
  <si>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</si>
  <si>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</si>
  <si>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</si>
  <si>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</si>
  <si>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</si>
  <si>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t>If no, specify quality assurance measures</t>
  </si>
  <si>
    <t>&lt;&lt;&lt; Click here to proceed to section 11 "Management Systems" &gt;&gt;&gt;</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</si>
  <si>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</si>
  <si>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</si>
  <si>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</si>
  <si>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Default IPCC value
(tonnes CO</t>
    </r>
    <r>
      <rPr>
        <b/>
        <vertAlign val="subscript"/>
        <sz val="8"/>
        <rFont val="Arial"/>
        <family val="2"/>
      </rPr>
      <t xml:space="preserve">2 </t>
    </r>
    <r>
      <rPr>
        <b/>
        <sz val="8"/>
        <rFont val="Arial"/>
        <family val="2"/>
      </rPr>
      <t>/tonne fuel)</t>
    </r>
  </si>
  <si>
    <t>Simplified calculation</t>
  </si>
  <si>
    <t>You may apply the simplified procedure for the calculation of activity data described in Annex XIV of the MRG if you are operating either:
- fewer than 243 flights per period of three consecutive four-month periods; or 
- flights with total annual emissions lower than 10,000 tonnes per year</t>
  </si>
  <si>
    <t>Please specify the name and a brief description of the tool used to estimate fuel consumption.</t>
  </si>
  <si>
    <t>Please confirm that the tool named in 9(a) has been approved by the Commission</t>
  </si>
  <si>
    <t>Small emitters may estimate the fuel consumption using tools implemented by Eurocontrol or another relevant organisation, which process all relevant air traffic information such as that available to Eurocontrol.  The applicable tools shall only be used if they are approved by the Commission.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</si>
  <si>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</si>
  <si>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</si>
  <si>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</si>
  <si>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</si>
  <si>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</si>
  <si>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</si>
  <si>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</si>
  <si>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Any substantial change in your monitoring methodology shall be notified to the competent authority without undue delay after you become aware of it or could in all reasonableness have become aware of it, unless otherwise specified in the monitoring plan, as set in the Monitoring and Reporting Guidelines.</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</si>
  <si>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</si>
  <si>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Depending on further guidance by the Administering Member State this is to be filled in by the operator or is for Competent Authority use only.</t>
  </si>
  <si>
    <t>For each aircraft type you have to specify which fuels will be used (which "source streams" will be associated with the emission sources). You can do that by entering "1" or "TRUE" in the appropriate fields. Leave the field blank if the fuel is not used.</t>
  </si>
  <si>
    <t>Where fuel uplifts are determined solely on the invoiced quantity of fuel or other appropriate information provided by the supplier, no further proof of uncertainty level is required.
Uncertainty values should be taken from the calibration certificate, where applicable, or otherwise from equipment manufacturer's specification. An estimate using the ranges in the drop-down list should be used only if more precise values are not available.</t>
  </si>
  <si>
    <t>If a Competent Authority, aircraft operator or verifier detects that part of the data used to determine emissions are missing as a result of circumstances beyond the control of the aircraft operator, emissions for that flight may be estimated by the operator using tools mentioned in Section 4 of Annex XIV of the Monitoring and Reporting Guidelines.  The quantity of emissions for which such approach is used shall be specified in the annual emissions report.</t>
  </si>
  <si>
    <t>Please specify the name and a brief description of the tool to be used to estimate fuel consumption when data is missing according to the conditions as outlined above.</t>
  </si>
  <si>
    <t>If the approach described under 10(a) above uses a tool as specified in section 4 of Annex XIV of the MRG for data gaps, please confirm that this tool has been approved by the Commission:</t>
  </si>
  <si>
    <r>
      <t xml:space="preserve">Please note: </t>
    </r>
    <r>
      <rPr>
        <i/>
        <sz val="8"/>
        <color indexed="18"/>
        <rFont val="Arial"/>
        <family val="2"/>
      </rPr>
      <t>A part of the data to be entered in this subsection is identical to the information in the t-km data monitoring plan. However, more information is needed for emission monitoring. Thus the data has to be filled in here. You may reduce your workload by refering from the t-km monitoring plan to the information given here.</t>
    </r>
  </si>
  <si>
    <t>Method to determine actual density values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</si>
  <si>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</si>
  <si>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</si>
  <si>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</si>
  <si>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&lt;&lt;&lt; If you have chosen the t-km monitoring plan, click here to continue with section 4(g). &gt;&gt;&gt;</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</si>
  <si>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10 000 tonnes per year?</t>
    </r>
  </si>
  <si>
    <t>If you have ticked "Yes", please provide information to support your eligibility for the simplified calculation procedures and then proceed directly to the tab "Simplified Calculation" (Section 9).</t>
  </si>
  <si>
    <r>
      <t>Provide suitable information to support the fact that you operate fewer than 243 flights per period for three consecutive four-month periods or that your annual emissions are lower than 10 000 tonnes of CO</t>
    </r>
    <r>
      <rPr>
        <i/>
        <vertAlign val="subscript"/>
        <sz val="8"/>
        <color indexed="18"/>
        <rFont val="Arial"/>
        <family val="2"/>
      </rPr>
      <t>2</t>
    </r>
    <r>
      <rPr>
        <i/>
        <sz val="8"/>
        <color indexed="18"/>
        <rFont val="Arial"/>
        <family val="2"/>
      </rPr>
      <t xml:space="preserve"> per year. Where necessary, you can attach further documents (s. Section 13).</t>
    </r>
  </si>
  <si>
    <t>&lt;&lt;&lt; If you have ticked "No", please continue directly to section 6. &gt;&gt;&gt;</t>
  </si>
  <si>
    <t>UpliftDataSource</t>
  </si>
  <si>
    <t>As measured by fuel supplier</t>
  </si>
  <si>
    <t>On-board measuring equipment</t>
  </si>
  <si>
    <t>TankDataSource</t>
  </si>
  <si>
    <t>Taken from fuel supplier</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</si>
  <si>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</si>
  <si>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</si>
  <si>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</si>
  <si>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</si>
  <si>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</si>
  <si>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</si>
  <si>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</si>
  <si>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</si>
  <si>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</si>
  <si>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</si>
  <si>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</si>
  <si>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</si>
  <si>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</si>
  <si>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</si>
  <si>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</si>
  <si>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SourceClass</t>
  </si>
  <si>
    <t>Major</t>
  </si>
  <si>
    <t>Minor</t>
  </si>
  <si>
    <t>De minimis</t>
  </si>
  <si>
    <t>MeasMethod</t>
  </si>
  <si>
    <t>DensMethod</t>
  </si>
  <si>
    <t>Actual density in aircraft tanks</t>
  </si>
  <si>
    <t>Actual density of uplift</t>
  </si>
  <si>
    <t>Temperature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</si>
  <si>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</si>
  <si>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</si>
  <si>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</si>
  <si>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</si>
  <si>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You must provide an address for receipt of notices or other documents under or in connection with the EU Greenhouse Gas Emissions Trading Scheme. Please provide an electronic address and a postal address within the administering Member State.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</si>
  <si>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</si>
  <si>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</si>
  <si>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</si>
  <si>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</si>
  <si>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</si>
  <si>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</si>
  <si>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</si>
  <si>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</si>
  <si>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Are on-board measurement devices for fuel uplift supported by calibration certificates?</t>
  </si>
  <si>
    <t>Please identify the responsibilities for monitoring and reporting (MRG Annex I Section 10.3)</t>
  </si>
  <si>
    <t>Please refer to specific management and control procedures and documents where relevant. For example, specific quality or environmental management procedures (MRG 2007 Annex I Section 10.2)</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</si>
  <si>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</si>
  <si>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</si>
  <si>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</si>
  <si>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</si>
  <si>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</si>
  <si>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</si>
  <si>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</si>
  <si>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</si>
  <si>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</si>
  <si>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</si>
  <si>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</si>
  <si>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</si>
  <si>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</si>
  <si>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</si>
  <si>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</si>
  <si>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</si>
  <si>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</si>
  <si>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</si>
  <si>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</si>
  <si>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</si>
  <si>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</si>
  <si>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</si>
  <si>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</si>
  <si>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</si>
  <si>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</si>
  <si>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</si>
  <si>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</si>
  <si>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</si>
  <si>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</si>
  <si>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</si>
  <si>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</si>
  <si>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</si>
  <si>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</si>
  <si>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</si>
  <si>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</si>
  <si>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</si>
  <si>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</si>
  <si>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</si>
  <si>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</si>
  <si>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</si>
  <si>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</si>
  <si>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</si>
  <si>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</si>
  <si>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</si>
  <si>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</si>
  <si>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</si>
  <si>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</si>
  <si>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</si>
  <si>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</si>
  <si>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</si>
  <si>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</si>
  <si>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</si>
  <si>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</si>
  <si>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</si>
  <si>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</si>
  <si>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</si>
  <si>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</si>
  <si>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</si>
  <si>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</si>
  <si>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</si>
  <si>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</si>
  <si>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</si>
  <si>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</si>
  <si>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</si>
  <si>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</si>
  <si>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</si>
  <si>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</si>
  <si>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</si>
  <si>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</si>
  <si>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</si>
  <si>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</si>
  <si>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</si>
  <si>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</si>
  <si>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</si>
  <si>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</si>
  <si>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</si>
  <si>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</si>
  <si>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</si>
  <si>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</si>
  <si>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</si>
  <si>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</si>
  <si>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</si>
  <si>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</si>
  <si>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</si>
  <si>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</si>
  <si>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</si>
  <si>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</si>
  <si>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</si>
  <si>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</si>
  <si>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</si>
  <si>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</si>
  <si>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</si>
  <si>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</si>
  <si>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</si>
  <si>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</si>
  <si>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</si>
  <si>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This monitoring plan was handed in by:</t>
  </si>
  <si>
    <t>Unique Identifier:</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</si>
  <si>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</si>
  <si>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</si>
  <si>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</si>
  <si>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</si>
  <si>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</si>
  <si>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</si>
  <si>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</si>
  <si>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</si>
  <si>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</si>
  <si>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</si>
  <si>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New or 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</si>
  <si>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</si>
  <si>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</si>
  <si>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</si>
  <si>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</si>
  <si>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 xml:space="preserve">(d) </t>
  </si>
  <si>
    <t>DESCRIPTION OF PROCEDURES FOR DATA ACQUISITION AND HANDLING ACTIVITIES, AND CONTROL ACTIVITIES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</si>
  <si>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</si>
  <si>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</si>
  <si>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</si>
  <si>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</si>
  <si>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</si>
  <si>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</si>
  <si>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</si>
  <si>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"The competent authority may require the aircraft operator to use an electronic template for submission of the monitoring plan.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</si>
  <si>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</si>
  <si>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</si>
  <si>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</si>
  <si>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</si>
  <si>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</si>
  <si>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</si>
  <si>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</si>
  <si>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</si>
  <si>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</si>
  <si>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</si>
  <si>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</si>
  <si>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</si>
  <si>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</si>
  <si>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</si>
  <si>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</si>
  <si>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</si>
  <si>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</si>
  <si>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</si>
  <si>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</si>
  <si>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</si>
  <si>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</si>
  <si>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</si>
  <si>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</si>
  <si>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</si>
  <si>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</si>
  <si>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</si>
  <si>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</si>
  <si>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</si>
  <si>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</si>
  <si>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</si>
  <si>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</si>
  <si>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Please enter the number and issuing authority of the Air Operator Certificate (AOC) and Operating Licence granted by a Member State if available:</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</si>
  <si>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</si>
  <si>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</si>
  <si>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t>Operating Licence:</t>
  </si>
  <si>
    <t xml:space="preserve">Iceland </t>
  </si>
  <si>
    <t xml:space="preserve">Norway </t>
  </si>
  <si>
    <t>Only intra-EEA flights</t>
  </si>
  <si>
    <t>Flights inside and outside the EEA</t>
  </si>
  <si>
    <t>Please specify whether you are a commercial or non-commercial air transport operator, whether you operate scheduled, non scheduled flights or both and, whether the scope of your operations cover only the EEA or also non EEA countries.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</si>
  <si>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</si>
  <si>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</si>
  <si>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</si>
  <si>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</si>
  <si>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</si>
  <si>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</si>
  <si>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</si>
  <si>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</si>
  <si>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</si>
  <si>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</si>
  <si>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</si>
  <si>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</si>
  <si>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</si>
  <si>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</si>
  <si>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</si>
  <si>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</si>
  <si>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</si>
  <si>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</si>
  <si>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</si>
  <si>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</si>
  <si>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</si>
  <si>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</si>
  <si>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</si>
  <si>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</si>
  <si>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</si>
  <si>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</si>
  <si>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</si>
  <si>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</si>
  <si>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</si>
  <si>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</si>
  <si>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(n)</t>
  </si>
  <si>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</si>
  <si>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</si>
  <si>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</si>
  <si>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</si>
  <si>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</si>
  <si>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</si>
  <si>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</si>
  <si>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</si>
  <si>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</si>
  <si>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</si>
  <si>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</si>
  <si>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</si>
  <si>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This Monitoring Plan must be submitted to your Competent Authority to the following address:</t>
  </si>
  <si>
    <t>The Competent Authority may contact you to discuss modifications to your monitoring plan to ensure the accurate and verifiable monitoring and reporting of annual emissions, according to the principles set in the MRG. Once approved, the Competent Authority will send you an approved Monitoring Plan, that you will use as the methodology to determine annual emissions and implement your data acquisition and handling activities and control activities. It will serve also as a reference for verification of your annual emissions report.</t>
  </si>
  <si>
    <t>If different to the information given above in part (k), please enter the contact address of the aircraft operator (including postcode) in the administering Member State, if any:</t>
  </si>
  <si>
    <t>Please provide titles and references for the procedures for data acquisition and handling activities and control activities, including maintenance and calibration of measurement equipment (MRG Annex I Section 10.3).</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</si>
  <si>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</si>
  <si>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</si>
  <si>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</si>
  <si>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</si>
  <si>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</si>
  <si>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</si>
  <si>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</si>
  <si>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</si>
  <si>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</si>
  <si>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Option entered by Competent Authority:</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</si>
  <si>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</si>
  <si>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</si>
  <si>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</si>
  <si>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</si>
  <si>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</si>
  <si>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</si>
  <si>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</si>
  <si>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</si>
  <si>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</si>
  <si>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</si>
  <si>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</si>
  <si>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 xml:space="preserve">
</t>
  </si>
  <si>
    <t>Who can we contact about your monitoring plan?</t>
  </si>
  <si>
    <t>Email address</t>
  </si>
  <si>
    <t>Management</t>
  </si>
  <si>
    <t xml:space="preserve">Procedure Title and Reference
</t>
  </si>
  <si>
    <t>Please list any abbreviations, acronyms or definitions that you have used in completing this monitoring plan.</t>
  </si>
  <si>
    <t>Abbreviation</t>
  </si>
  <si>
    <t>Definition</t>
  </si>
  <si>
    <t>Additional information</t>
  </si>
  <si>
    <t>Please provide file name(s) (if in an electronic format) or document reference number(s) (if hard copy) below:</t>
  </si>
  <si>
    <t>Document description</t>
  </si>
  <si>
    <t>Identification of Aircraft Operator</t>
  </si>
  <si>
    <t>File name/Reference</t>
  </si>
  <si>
    <t>(a)</t>
  </si>
  <si>
    <t>1.</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</si>
  <si>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</si>
  <si>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</si>
  <si>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</si>
  <si>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</si>
  <si>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</si>
  <si>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</si>
  <si>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</si>
  <si>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Yes</t>
  </si>
  <si>
    <t>CONTENTS</t>
  </si>
  <si>
    <t>Guidelines and conditions</t>
  </si>
  <si>
    <t>List of Monitoring Plan versions</t>
  </si>
  <si>
    <t>Identification of the aircraft operator</t>
  </si>
  <si>
    <t>GUIDELINES AND CONDITIONS</t>
  </si>
  <si>
    <t>MONITORING PLAN VERSIONS</t>
  </si>
  <si>
    <t>List of monitoring plan versions</t>
  </si>
  <si>
    <t>(h)</t>
  </si>
  <si>
    <t>IDENTIFICATION OF THE AIRCRAFT OPERATOR AND DESCRIPTION OF ACTIVITIES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</si>
  <si>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Directive 2003/4/EC, the Competent Authority may be obliged to disclose information even where the applicant requests that it is kept confidential.</t>
    </r>
  </si>
  <si>
    <t>About your operations</t>
  </si>
  <si>
    <t>Item</t>
  </si>
  <si>
    <t>Is this procedure part of a certified  Management System?</t>
  </si>
  <si>
    <t>The sequence and interaction of data acquisition and handling activities, including methods of calculations and measurements</t>
  </si>
  <si>
    <t>Risk assessment of the definition and evaluations of the control system</t>
  </si>
  <si>
    <t>Management of competences for the responsibilities assigned</t>
  </si>
  <si>
    <t>Quality assurance of measuring equipment and information technology used</t>
  </si>
  <si>
    <t>Internal reviews of reported data</t>
  </si>
  <si>
    <t>Outsourced processes</t>
  </si>
  <si>
    <t>Corrections and corrective action</t>
  </si>
  <si>
    <t>Records and documentation</t>
  </si>
  <si>
    <t>(i)</t>
  </si>
  <si>
    <t>Please enter the administering Member State of the aircraft operator</t>
  </si>
  <si>
    <t>Operator status</t>
  </si>
  <si>
    <t>Scheduling of flights</t>
  </si>
  <si>
    <t>Scope of operations</t>
  </si>
  <si>
    <t>These could be outlined in a tree diagram or organisational chart attached to your submission</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</si>
  <si>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</si>
  <si>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</si>
  <si>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</si>
  <si>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</si>
  <si>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</si>
  <si>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</si>
  <si>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</si>
  <si>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</si>
  <si>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</si>
  <si>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</si>
  <si>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</si>
  <si>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</si>
  <si>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</si>
  <si>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</si>
  <si>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</si>
  <si>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</si>
  <si>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</si>
  <si>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</si>
  <si>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</si>
  <si>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</si>
  <si>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</si>
  <si>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</si>
  <si>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</si>
  <si>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</si>
  <si>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</si>
  <si>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</si>
  <si>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</si>
  <si>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</si>
  <si>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</si>
  <si>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</si>
  <si>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</si>
  <si>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</si>
  <si>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</si>
  <si>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</si>
  <si>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</si>
  <si>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</si>
  <si>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</si>
  <si>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</si>
  <si>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</si>
  <si>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</si>
  <si>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</si>
  <si>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</si>
  <si>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</si>
  <si>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</si>
  <si>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</si>
  <si>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</si>
  <si>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</si>
  <si>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</si>
  <si>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</si>
  <si>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</si>
  <si>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</si>
  <si>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</si>
  <si>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</si>
  <si>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</si>
  <si>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</si>
  <si>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</si>
  <si>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</si>
  <si>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</si>
  <si>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</si>
  <si>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</si>
  <si>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</si>
  <si>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</si>
  <si>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</si>
  <si>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</si>
  <si>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</si>
  <si>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</si>
  <si>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</si>
  <si>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</si>
  <si>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</si>
  <si>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</si>
  <si>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</si>
  <si>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</si>
  <si>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</si>
  <si>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</si>
  <si>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</si>
  <si>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</si>
  <si>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</si>
  <si>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</si>
  <si>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</si>
  <si>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</si>
  <si>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</si>
  <si>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</si>
  <si>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</si>
  <si>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</si>
  <si>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</si>
  <si>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</si>
  <si>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</si>
  <si>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</si>
  <si>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</si>
  <si>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</si>
  <si>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</si>
  <si>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</si>
  <si>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</si>
  <si>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</si>
  <si>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</si>
  <si>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</si>
  <si>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</si>
  <si>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</si>
  <si>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</si>
  <si>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</si>
  <si>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</si>
  <si>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</si>
  <si>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</si>
  <si>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</si>
  <si>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</si>
  <si>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</si>
  <si>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</si>
  <si>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</si>
  <si>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</si>
  <si>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</si>
  <si>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</si>
  <si>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</si>
  <si>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</si>
  <si>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</si>
  <si>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</si>
  <si>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</si>
  <si>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</si>
  <si>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</si>
  <si>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</si>
  <si>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</si>
  <si>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</si>
  <si>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</si>
  <si>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</si>
  <si>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</si>
  <si>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</si>
  <si>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</si>
  <si>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</si>
  <si>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</si>
  <si>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</si>
  <si>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</si>
  <si>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</si>
  <si>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</si>
  <si>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</si>
  <si>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</si>
  <si>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</si>
  <si>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</si>
  <si>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</si>
  <si>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</si>
  <si>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</si>
  <si>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</si>
  <si>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</si>
  <si>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</si>
  <si>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</si>
  <si>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</si>
  <si>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</si>
  <si>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</si>
  <si>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</si>
  <si>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</si>
  <si>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</si>
  <si>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</si>
  <si>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</si>
  <si>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</si>
  <si>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</si>
  <si>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</si>
  <si>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</si>
  <si>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</si>
  <si>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</si>
  <si>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</si>
  <si>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</si>
  <si>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</si>
  <si>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</si>
  <si>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</si>
  <si>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</si>
  <si>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</si>
  <si>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</si>
  <si>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</si>
  <si>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</si>
  <si>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</si>
  <si>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</si>
  <si>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</si>
  <si>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</si>
  <si>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</si>
  <si>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</si>
  <si>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</si>
  <si>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</si>
  <si>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</si>
  <si>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</si>
  <si>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</si>
  <si>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</si>
  <si>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</si>
  <si>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</si>
  <si>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</si>
  <si>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</si>
  <si>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</si>
  <si>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</si>
  <si>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</si>
  <si>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</si>
  <si>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</si>
  <si>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</si>
  <si>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</si>
  <si>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</si>
  <si>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</si>
  <si>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</si>
  <si>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</si>
  <si>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</si>
  <si>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</si>
  <si>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</si>
  <si>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</si>
  <si>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</si>
  <si>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</si>
  <si>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</si>
  <si>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</si>
  <si>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</si>
  <si>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</si>
  <si>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</si>
  <si>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</si>
  <si>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</si>
  <si>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</si>
  <si>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</si>
  <si>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</si>
  <si>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</si>
  <si>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</si>
  <si>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</si>
  <si>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</si>
  <si>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</si>
  <si>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</si>
  <si>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</si>
  <si>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</si>
  <si>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</si>
  <si>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</si>
  <si>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</si>
  <si>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</si>
  <si>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</si>
  <si>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</si>
  <si>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</si>
  <si>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</si>
  <si>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</si>
  <si>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</si>
  <si>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</si>
  <si>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</si>
  <si>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</si>
  <si>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</si>
  <si>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</si>
  <si>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</si>
  <si>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</si>
  <si>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</si>
  <si>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</si>
  <si>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</si>
  <si>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</si>
  <si>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</si>
  <si>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</si>
  <si>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</si>
  <si>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</si>
  <si>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</si>
  <si>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</si>
  <si>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</si>
  <si>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</si>
  <si>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</si>
  <si>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</si>
  <si>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</si>
  <si>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</si>
  <si>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</si>
  <si>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</si>
  <si>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</si>
  <si>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</si>
  <si>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</si>
  <si>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</si>
  <si>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</si>
  <si>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</si>
  <si>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</si>
  <si>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</si>
  <si>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</si>
  <si>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</si>
  <si>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</si>
  <si>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</si>
  <si>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</si>
  <si>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</si>
  <si>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</si>
  <si>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</si>
  <si>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</si>
  <si>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</si>
  <si>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</si>
  <si>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</si>
  <si>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</si>
  <si>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</si>
  <si>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</si>
  <si>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</si>
  <si>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</si>
  <si>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</si>
  <si>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</si>
  <si>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</si>
  <si>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r>
      <t>Explanation</t>
    </r>
    <r>
      <rPr>
        <i/>
        <sz val="8"/>
        <color indexed="62"/>
        <rFont val="Arial"/>
        <family val="2"/>
      </rPr>
      <t>: There are several fields in this template that are identical in the template for the</t>
    </r>
    <r>
      <rPr>
        <i/>
        <sz val="8"/>
        <color indexed="62"/>
        <rFont val="Arial"/>
        <family val="2"/>
      </rPr>
      <t xml:space="preserve"> tonne kilometre </t>
    </r>
    <r>
      <rPr>
        <i/>
        <sz val="8"/>
        <color indexed="62"/>
        <rFont val="Arial"/>
        <family val="2"/>
      </rPr>
      <t>monitoring plan, like address information, and information regarding the aircraft fleet. In order to avoid unnecessary duplication of reporting, you may select here either the annual emission monitoring plan (this file) or the monitoring plan for tonne-kilometre as the primary document. As soon as you have made your selection, you have to fill in the requested information only once in the selected document.</t>
    </r>
  </si>
  <si>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</si>
  <si>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</si>
  <si>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</si>
  <si>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</si>
  <si>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</si>
  <si>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</si>
  <si>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</si>
  <si>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</si>
  <si>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</si>
  <si>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</si>
  <si>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</si>
  <si>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</si>
  <si>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</si>
  <si>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</si>
  <si>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</si>
  <si>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</si>
  <si>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</si>
  <si>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</si>
  <si>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</si>
  <si>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</si>
  <si>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</si>
  <si>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</si>
  <si>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</si>
  <si>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</si>
  <si>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</si>
  <si>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</si>
  <si>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</si>
  <si>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</si>
  <si>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</si>
  <si>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</si>
  <si>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</si>
  <si>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</si>
  <si>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</si>
  <si>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</si>
  <si>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</si>
  <si>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</si>
  <si>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</si>
  <si>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</si>
  <si>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</si>
  <si>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</si>
  <si>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</si>
  <si>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</si>
  <si>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</si>
  <si>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</si>
  <si>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</si>
  <si>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</si>
  <si>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</si>
  <si>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</si>
  <si>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</si>
  <si>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</si>
  <si>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</si>
  <si>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</si>
  <si>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</si>
  <si>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</si>
  <si>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</si>
  <si>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</si>
  <si>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</si>
  <si>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</si>
  <si>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</si>
  <si>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</si>
  <si>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</si>
  <si>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</si>
  <si>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</si>
  <si>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</si>
  <si>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</si>
  <si>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</si>
  <si>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</si>
  <si>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</si>
  <si>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</si>
  <si>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</si>
  <si>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</si>
  <si>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</si>
  <si>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</si>
  <si>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</si>
  <si>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</si>
  <si>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</si>
  <si>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</si>
  <si>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</si>
  <si>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</si>
  <si>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</si>
  <si>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</si>
  <si>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</si>
  <si>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</si>
  <si>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</si>
  <si>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</si>
  <si>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</si>
  <si>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</si>
  <si>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</si>
  <si>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</si>
  <si>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</si>
  <si>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</si>
  <si>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</si>
  <si>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</si>
  <si>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</si>
  <si>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</si>
  <si>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</si>
  <si>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</si>
  <si>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</si>
  <si>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</si>
  <si>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r>
      <t>Location</t>
    </r>
    <r>
      <rPr>
        <sz val="8"/>
        <rFont val="Arial"/>
        <family val="2"/>
      </rPr>
      <t xml:space="preserve"> where records are kept</t>
    </r>
  </si>
  <si>
    <r>
      <t>Title</t>
    </r>
    <r>
      <rPr>
        <sz val="8"/>
        <rFont val="Arial"/>
        <family val="2"/>
      </rPr>
      <t xml:space="preserve"> of procedure</t>
    </r>
  </si>
  <si>
    <r>
      <t>Reference</t>
    </r>
    <r>
      <rPr>
        <sz val="8"/>
        <rFont val="Arial"/>
        <family val="2"/>
      </rPr>
      <t xml:space="preserve"> for procedure</t>
    </r>
  </si>
  <si>
    <t xml:space="preserve">
</t>
  </si>
  <si>
    <r>
      <t>Brief description</t>
    </r>
    <r>
      <rPr>
        <sz val="8"/>
        <rFont val="Arial"/>
        <family val="2"/>
      </rPr>
      <t xml:space="preserve"> of procedure</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</si>
  <si>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t>
    </r>
    <r>
      <rPr>
        <i/>
        <sz val="8"/>
        <color indexed="18"/>
        <rFont val="Arial"/>
        <family val="2"/>
      </rPr>
      <t>during the monitoring period as well as the procedures in place to ensure completeness and non duplication of data.</t>
    </r>
  </si>
  <si>
    <t>Where a unique ICAO designator for ATC purposes is not available, please provide the aircraft registration markings used in the call sign for ATC purposes for the aircraft you operate.</t>
  </si>
  <si>
    <t>Please continue on a separate sheet if required.</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</si>
  <si>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aircraft.</t>
    </r>
  </si>
  <si>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</si>
  <si>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</si>
  <si>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</si>
  <si>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</si>
  <si>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r>
      <t xml:space="preserve">Please provide details about the procedure to be used for defining the monitoring methodology for </t>
    </r>
    <r>
      <rPr>
        <b/>
        <u val="single"/>
        <sz val="10"/>
        <rFont val="Arial"/>
        <family val="2"/>
      </rPr>
      <t>additional aircraft types</t>
    </r>
    <r>
      <rPr>
        <b/>
        <sz val="10"/>
        <rFont val="Arial"/>
        <family val="2"/>
      </rPr>
      <t>.</t>
    </r>
  </si>
  <si>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</si>
  <si>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</si>
  <si>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</si>
  <si>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</si>
  <si>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</si>
  <si>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</si>
  <si>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</si>
  <si>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</si>
  <si>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minor or de minimis source and the corresponding measurement uncertainty threshold (representing the maximum measurement uncertainty during the monitoring year) you will meet. </t>
    </r>
  </si>
  <si>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4(g)</t>
  </si>
  <si>
    <t>Fuel consumption uncertainty</t>
  </si>
  <si>
    <t>Estimate given under section 4(g):</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</si>
  <si>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</si>
  <si>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</si>
  <si>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</si>
  <si>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</si>
  <si>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</si>
  <si>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</si>
  <si>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conform with Standard (ISO, CEN,...)</t>
  </si>
  <si>
    <t>If applicable, please provide a description of the procedure used to determine the emission factors, net calorific values and biomass content of alternative fuels (source streams).</t>
  </si>
  <si>
    <t>Is laboratory ISO17025 accredited for this analysis?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</si>
  <si>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</si>
  <si>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</si>
  <si>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</si>
  <si>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</si>
  <si>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If applicable, please provide a list of laboratories used to undertake the analysis and confirm whether the laboratory is accredited for this analysis according to ISO17025, or otherwise describe the quality assurance measures in place.</t>
  </si>
  <si>
    <t>&lt;&lt;&lt; Click here to proceed to section 10 "Data gaps" &gt;&gt;&gt;</t>
  </si>
  <si>
    <t>Column for</t>
  </si>
  <si>
    <t>controls</t>
  </si>
  <si>
    <t>&lt;&lt;&lt; Go to Section 9 if eligible for simplified calculation &gt;&gt;&gt;</t>
  </si>
  <si>
    <t>Please specify the source of temperature-density correlation tables, if applicable.</t>
  </si>
  <si>
    <t>Only complete this section if you have selected at least once "Temperature of uplift" in table 6(d) above.</t>
  </si>
  <si>
    <t>Controls</t>
  </si>
  <si>
    <t>Please provide a short description of the methodology to treat data gaps regarding other parameters than fuel consumption, if applicable.</t>
  </si>
  <si>
    <t>Please attach a representation of the data flow for the calculation of annual emissions, including responsibility for retreieving and storing each type of data.  If necessary, please refer to additional information, submitted with your completed plan.</t>
  </si>
  <si>
    <t>Please identify the relevant job titles/posts and provide a succint summary of their role relevant to monitoring and reporting. Only those with overall responsibility and other key roles should be listed below (i.e. do not include delegated responsibilities)</t>
  </si>
  <si>
    <t>Responsibilities</t>
  </si>
  <si>
    <t>Does your organisation have a documented quality management system?  Please choose the most relevant response.</t>
  </si>
  <si>
    <t>If the Quality Management System is certified by an accredited organisation, please specify to which standard e.g. ISO 9001, etc.</t>
  </si>
  <si>
    <t>ManSys</t>
  </si>
  <si>
    <t>No documented quality management system in place</t>
  </si>
  <si>
    <t>Documented quality management system in place</t>
  </si>
  <si>
    <t>Certified quality management system in place</t>
  </si>
  <si>
    <r>
      <t xml:space="preserve">Please detail the systems in place to keep an updated detailed </t>
    </r>
    <r>
      <rPr>
        <i/>
        <u val="single"/>
        <sz val="8"/>
        <color indexed="18"/>
        <rFont val="Arial"/>
        <family val="2"/>
      </rPr>
      <t>list of flights</t>
    </r>
    <r>
      <rPr>
        <i/>
        <sz val="8"/>
        <color indexed="18"/>
        <rFont val="Arial"/>
        <family val="2"/>
      </rPr>
      <t xml:space="preserve"> </t>
    </r>
    <r>
      <rPr>
        <i/>
        <sz val="8"/>
        <color indexed="18"/>
        <rFont val="Arial"/>
        <family val="2"/>
      </rPr>
      <t>during the monitoring period which are included/excluded from EU ETS, as well as the procedures in place to ensure completeness and non-duplication of data.</t>
    </r>
  </si>
  <si>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</si>
  <si>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</si>
  <si>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</si>
  <si>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</si>
  <si>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</si>
  <si>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</si>
  <si>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</si>
  <si>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</si>
  <si>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</si>
  <si>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</si>
  <si>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</si>
  <si>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</si>
  <si>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</si>
  <si>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&lt;&lt;&lt; Click here to proceed to section 4 "Emission sources" &gt;&gt;&gt;</t>
  </si>
  <si>
    <t>Date of submission of monitoring plan:</t>
  </si>
  <si>
    <r>
      <t>Post</t>
    </r>
    <r>
      <rPr>
        <sz val="8"/>
        <rFont val="Arial"/>
        <family val="2"/>
      </rPr>
      <t xml:space="preserve"> or </t>
    </r>
    <r>
      <rPr>
        <u val="single"/>
        <sz val="8"/>
        <rFont val="Arial"/>
        <family val="2"/>
      </rPr>
      <t>department</t>
    </r>
    <r>
      <rPr>
        <sz val="8"/>
        <rFont val="Arial"/>
        <family val="2"/>
      </rPr>
      <t xml:space="preserve"> responsible for data maintenance</t>
    </r>
  </si>
  <si>
    <r>
      <t>Name of system</t>
    </r>
    <r>
      <rPr>
        <sz val="8"/>
        <rFont val="Arial"/>
        <family val="2"/>
      </rPr>
      <t xml:space="preserve"> used (where applicable)</t>
    </r>
    <r>
      <rPr>
        <sz val="8"/>
        <rFont val="Arial"/>
        <family val="2"/>
      </rPr>
      <t>.</t>
    </r>
  </si>
  <si>
    <t>Job title/post</t>
  </si>
  <si>
    <t>Version No</t>
  </si>
  <si>
    <t>Date of plan receipt</t>
  </si>
  <si>
    <t>Date of plan issue</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</si>
  <si>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</si>
  <si>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</si>
  <si>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</si>
  <si>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</si>
  <si>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</si>
  <si>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</si>
  <si>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</si>
  <si>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</si>
  <si>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</si>
  <si>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</si>
  <si>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</si>
  <si>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</si>
  <si>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</si>
  <si>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</si>
  <si>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</si>
  <si>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</si>
  <si>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</si>
  <si>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</si>
  <si>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r>
      <t>Note</t>
    </r>
    <r>
      <rPr>
        <i/>
        <sz val="8"/>
        <color indexed="62"/>
        <rFont val="Arial"/>
        <family val="2"/>
      </rPr>
      <t>: If you are using this file to update a previous version, you have to select the current file as the primary document under 2(c). If this is an updated monitoring plan, your competent authority may allow that you fill in only new information instead of the complete data.</t>
    </r>
  </si>
  <si>
    <t>While this monitoring plan in general defines the monitoring methodology for the aircraft already in your fleet at the time of submission of the monitoring plan to the competent authority (see point 4(a)), a defined procedure is needed to ensure that any additional aircraft including those listed under 4(b) will be properly monitored as well. The items specified below should ensure that a monitoring methodology is defined for any aircraft type operated.</t>
  </si>
  <si>
    <t xml:space="preserve">Annex XIV of the MRG provides for activity-specific guidelines for determination of emissions from aviation activities as listed in Annex I to Directive 2003/87/EC. This annex specifies the content of the monitoring plan. The same annex specifies further:
</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</si>
  <si>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</si>
  <si>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</si>
  <si>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</si>
  <si>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</si>
  <si>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</si>
  <si>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</si>
  <si>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</si>
  <si>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</si>
  <si>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</si>
  <si>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</si>
  <si>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</si>
  <si>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</si>
  <si>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If you have ticked "Yes" in response to 5(a), do you intend to use simplified procedures to estimate fuel consumption?</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</si>
  <si>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</si>
  <si>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Eligibility for simplified procedures for small emitters</t>
  </si>
  <si>
    <r>
      <t>tonnes CO</t>
    </r>
    <r>
      <rPr>
        <b/>
        <vertAlign val="subscript"/>
        <sz val="8"/>
        <rFont val="Arial"/>
        <family val="2"/>
      </rPr>
      <t>2</t>
    </r>
  </si>
  <si>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</si>
  <si>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</si>
  <si>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(g)</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</si>
  <si>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</si>
  <si>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</si>
  <si>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</si>
  <si>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</si>
  <si>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</si>
  <si>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</si>
  <si>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</si>
  <si>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</si>
  <si>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</si>
  <si>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</si>
  <si>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</si>
  <si>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</si>
  <si>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</si>
  <si>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</si>
  <si>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</si>
  <si>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</si>
  <si>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</si>
  <si>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</si>
  <si>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</si>
  <si>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</si>
  <si>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</si>
  <si>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</si>
  <si>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Location of evidence of routine checks (if no calibration certificate)</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</si>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</sst>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_ ;[Red]\-#,##0\ "/>
  </numFmts>
  <fonts count="61">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b/>
      <i/>
      <sz val="8"/>
      <color indexed="62"/>
      <name val="Arial"/>
      <family val="2"/>
    </font>
    <font>
      <b/>
      <i/>
      <sz val="8"/>
      <name val="Arial"/>
      <family val="2"/>
    </font>
    <font>
      <i/>
      <sz val="8"/>
      <color indexed="9"/>
      <name val="Arial"/>
      <family val="2"/>
    </font>
    <font>
      <i/>
      <sz val="8"/>
      <color indexed="10"/>
      <name val="Arial"/>
      <family val="2"/>
    </font>
    <font>
      <b/>
      <sz val="10"/>
      <color indexed="12"/>
      <name val="Arial"/>
      <family val="2"/>
    </font>
    <font>
      <b/>
      <sz val="12"/>
      <name val="Arial"/>
      <family val="2"/>
    </font>
    <font>
      <sz val="12"/>
      <name val="Arial"/>
      <family val="2"/>
    </font>
    <font>
      <i/>
      <u val="single"/>
      <sz val="8"/>
      <color indexed="62"/>
      <name val="Arial"/>
      <family val="2"/>
    </font>
    <font>
      <i/>
      <sz val="11"/>
      <name val="Times New Roman"/>
      <family val="1"/>
    </font>
    <font>
      <b/>
      <sz val="12"/>
      <color indexed="10"/>
      <name val="Arial"/>
      <family val="2"/>
    </font>
    <font>
      <sz val="12"/>
      <color indexed="10"/>
      <name val="Arial"/>
      <family val="2"/>
    </font>
    <font>
      <u val="single"/>
      <sz val="10"/>
      <name val="Arial"/>
      <family val="2"/>
    </font>
    <font>
      <sz val="8"/>
      <color indexed="18"/>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i/>
      <u val="single"/>
      <sz val="8"/>
      <color indexed="18"/>
      <name val="Arial"/>
      <family val="2"/>
    </font>
    <font>
      <b/>
      <sz val="8"/>
      <name val="Tahoma"/>
      <family val="2"/>
    </font>
    <font>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top style="thin"/>
      <bottom style="medium"/>
    </border>
    <border>
      <left/>
      <right style="medium"/>
      <top style="thin"/>
      <bottom style="medium"/>
    </border>
    <border>
      <left/>
      <right/>
      <top style="medium"/>
      <bottom style="thin"/>
    </border>
    <border>
      <left/>
      <right/>
      <top style="thin"/>
      <bottom style="thin"/>
    </border>
    <border>
      <left/>
      <right/>
      <top style="thin"/>
      <bottom style="medium"/>
    </border>
    <border>
      <left/>
      <right/>
      <top/>
      <bottom style="medium"/>
    </border>
    <border>
      <left style="thin"/>
      <right style="thin"/>
      <top style="thin"/>
      <bottom style="thin"/>
    </border>
    <border>
      <left/>
      <right/>
      <top/>
      <bottom style="thin"/>
    </border>
    <border>
      <left/>
      <right/>
      <top style="thin"/>
      <bottom/>
    </border>
    <border>
      <left/>
      <right style="thin"/>
      <top style="thin"/>
      <bottom style="thin"/>
    </border>
    <border>
      <left style="medium"/>
      <right/>
      <top style="thin"/>
      <bottom style="medium"/>
    </border>
    <border>
      <left style="medium"/>
      <right/>
      <top style="thin"/>
      <bottom style="thin"/>
    </border>
    <border>
      <left style="medium"/>
      <right/>
      <top style="medium"/>
      <bottom style="thin"/>
    </border>
    <border>
      <left style="thin"/>
      <right style="thin"/>
      <top style="thin"/>
      <bottom style="medium"/>
    </border>
    <border>
      <left style="thin"/>
      <right style="thin"/>
      <top style="medium"/>
      <bottom style="thin"/>
    </border>
    <border>
      <left/>
      <right/>
      <top style="medium"/>
      <bottom/>
    </border>
    <border>
      <left/>
      <right style="thin"/>
      <top style="thin"/>
      <bottom style="medium"/>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23">
    <xf numFmtId="0" fontId="0" fillId="0" borderId="0" xfId="0" applyAlignment="1">
      <alignment/>
    </xf>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3"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2" fillId="25"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3" fillId="24" borderId="0" xfId="0" applyFont="1" applyFill="1" applyAlignment="1" applyProtection="1">
      <alignment vertical="top"/>
      <protection hidden="1"/>
    </xf>
    <xf numFmtId="0" fontId="0" fillId="0" borderId="0" xfId="0" applyAlignment="1" applyProtection="1">
      <alignment/>
      <protection hidden="1"/>
    </xf>
    <xf numFmtId="0" fontId="3"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3" fillId="0" borderId="0" xfId="0" applyFont="1" applyAlignment="1" applyProtection="1">
      <alignment horizontal="left" vertical="top" wrapText="1"/>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Fill="1" applyBorder="1" applyAlignment="1" applyProtection="1">
      <alignment horizontal="center" vertical="top"/>
      <protection hidden="1"/>
    </xf>
    <xf numFmtId="0" fontId="4" fillId="24" borderId="0" xfId="0" applyFont="1" applyFill="1" applyBorder="1" applyAlignment="1" applyProtection="1">
      <alignment horizontal="left" vertical="top" wrapText="1"/>
      <protection hidden="1"/>
    </xf>
    <xf numFmtId="0" fontId="4" fillId="24" borderId="0" xfId="0" applyFont="1" applyFill="1" applyAlignment="1" applyProtection="1">
      <alignment vertical="top" wrapText="1"/>
      <protection hidden="1"/>
    </xf>
    <xf numFmtId="0" fontId="3"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3" fillId="0" borderId="0" xfId="0" applyFont="1" applyBorder="1" applyAlignment="1" applyProtection="1">
      <alignment/>
      <protection hidden="1"/>
    </xf>
    <xf numFmtId="0" fontId="0" fillId="0" borderId="0" xfId="0" applyFill="1" applyBorder="1" applyAlignment="1" applyProtection="1">
      <alignment/>
      <protection hidden="1"/>
    </xf>
    <xf numFmtId="0" fontId="3"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3"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27"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0" xfId="0" applyAlignment="1" applyProtection="1">
      <alignment horizontal="center"/>
      <protection hidden="1"/>
    </xf>
    <xf numFmtId="0" fontId="5" fillId="24" borderId="34" xfId="0" applyFont="1" applyFill="1" applyBorder="1" applyAlignment="1" applyProtection="1">
      <alignment horizontal="center" vertical="center"/>
      <protection locked="0"/>
    </xf>
    <xf numFmtId="14" fontId="6" fillId="24" borderId="43" xfId="0" applyNumberFormat="1" applyFont="1" applyFill="1" applyBorder="1" applyAlignment="1" applyProtection="1">
      <alignment horizontal="center" vertical="center"/>
      <protection locked="0"/>
    </xf>
    <xf numFmtId="0" fontId="40" fillId="24" borderId="43" xfId="0" applyFont="1" applyFill="1" applyBorder="1" applyAlignment="1" applyProtection="1">
      <alignment horizontal="left" vertical="top" wrapText="1"/>
      <protection hidden="1"/>
    </xf>
    <xf numFmtId="0" fontId="2"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38" fillId="24" borderId="0" xfId="0" applyFont="1" applyFill="1" applyAlignment="1" applyProtection="1">
      <alignment horizontal="left" vertical="top"/>
      <protection hidden="1"/>
    </xf>
    <xf numFmtId="0" fontId="38" fillId="24" borderId="0" xfId="0" applyFont="1" applyFill="1" applyAlignment="1" applyProtection="1">
      <alignment horizontal="left" vertical="top" wrapText="1"/>
      <protection hidden="1"/>
    </xf>
    <xf numFmtId="0" fontId="6" fillId="0" borderId="34" xfId="0" applyFont="1" applyBorder="1" applyAlignment="1" applyProtection="1">
      <alignment horizontal="center" vertical="center" wrapText="1"/>
      <protection hidden="1"/>
    </xf>
    <xf numFmtId="0" fontId="3"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1" fillId="24" borderId="43" xfId="0" applyFont="1" applyFill="1" applyBorder="1" applyAlignment="1" applyProtection="1">
      <alignment horizontal="center" vertical="top" wrapText="1"/>
      <protection hidden="1"/>
    </xf>
    <xf numFmtId="0" fontId="5" fillId="0" borderId="0" xfId="0" applyFont="1" applyBorder="1" applyAlignment="1" applyProtection="1">
      <alignment/>
      <protection hidden="1"/>
    </xf>
    <xf numFmtId="0" fontId="0" fillId="0" borderId="0" xfId="0" applyBorder="1" applyAlignment="1" applyProtection="1">
      <alignment horizontal="center"/>
      <protection hidden="1"/>
    </xf>
    <xf numFmtId="0" fontId="5" fillId="0" borderId="43" xfId="0" applyFont="1" applyBorder="1" applyAlignment="1" applyProtection="1">
      <alignment horizontal="center" wrapText="1"/>
      <protection hidden="1"/>
    </xf>
    <xf numFmtId="0" fontId="2" fillId="25" borderId="0" xfId="0" applyFont="1" applyFill="1" applyBorder="1" applyAlignment="1" applyProtection="1">
      <alignment horizontal="left"/>
      <protection hidden="1"/>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Alignment="1" applyProtection="1">
      <alignment/>
      <protection hidden="1"/>
    </xf>
    <xf numFmtId="0" fontId="28" fillId="0" borderId="0" xfId="0" applyFont="1" applyAlignment="1" applyProtection="1">
      <alignment/>
      <protection hidden="1"/>
    </xf>
    <xf numFmtId="0" fontId="2"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3" fillId="24" borderId="0" xfId="0" applyFont="1" applyFill="1" applyAlignment="1" applyProtection="1">
      <alignment vertical="top" wrapText="1"/>
      <protection hidden="1"/>
    </xf>
    <xf numFmtId="0" fontId="32" fillId="24" borderId="0" xfId="0" applyFont="1" applyFill="1" applyAlignment="1" applyProtection="1">
      <alignment vertical="top"/>
      <protection hidden="1"/>
    </xf>
    <xf numFmtId="0" fontId="32"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0" fillId="0" borderId="0" xfId="0" applyFont="1" applyAlignment="1" applyProtection="1">
      <alignment/>
      <protection hidden="1"/>
    </xf>
    <xf numFmtId="0" fontId="29" fillId="0" borderId="0" xfId="0" applyFont="1" applyAlignment="1" applyProtection="1">
      <alignment/>
      <protection hidden="1"/>
    </xf>
    <xf numFmtId="0" fontId="0" fillId="0" borderId="0" xfId="0" applyAlignment="1" applyProtection="1">
      <alignment/>
      <protection hidden="1"/>
    </xf>
    <xf numFmtId="0" fontId="0" fillId="23" borderId="18" xfId="0" applyFill="1" applyBorder="1" applyAlignment="1" applyProtection="1">
      <alignment/>
      <protection locked="0"/>
    </xf>
    <xf numFmtId="0" fontId="0" fillId="23" borderId="44" xfId="0" applyFill="1" applyBorder="1" applyAlignment="1" applyProtection="1">
      <alignment/>
      <protection locked="0"/>
    </xf>
    <xf numFmtId="0" fontId="0" fillId="23" borderId="17" xfId="0" applyFill="1" applyBorder="1" applyAlignment="1" applyProtection="1">
      <alignment/>
      <protection locked="0"/>
    </xf>
    <xf numFmtId="0" fontId="0" fillId="23" borderId="16" xfId="0" applyFill="1" applyBorder="1" applyAlignment="1" applyProtection="1">
      <alignment/>
      <protection locked="0"/>
    </xf>
    <xf numFmtId="0" fontId="0" fillId="23" borderId="0" xfId="0" applyFill="1" applyBorder="1" applyAlignment="1" applyProtection="1">
      <alignment/>
      <protection locked="0"/>
    </xf>
    <xf numFmtId="0" fontId="0" fillId="23" borderId="15" xfId="0" applyFill="1" applyBorder="1" applyAlignment="1" applyProtection="1">
      <alignment/>
      <protection locked="0"/>
    </xf>
    <xf numFmtId="0" fontId="29" fillId="0" borderId="0" xfId="0" applyFont="1" applyAlignment="1" applyProtection="1">
      <alignment/>
      <protection locked="0"/>
    </xf>
    <xf numFmtId="0" fontId="0" fillId="23" borderId="14" xfId="0" applyFill="1" applyBorder="1" applyAlignment="1" applyProtection="1">
      <alignment/>
      <protection locked="0"/>
    </xf>
    <xf numFmtId="0" fontId="0" fillId="23" borderId="45" xfId="0" applyFill="1" applyBorder="1" applyAlignment="1" applyProtection="1">
      <alignment/>
      <protection locked="0"/>
    </xf>
    <xf numFmtId="0" fontId="0" fillId="23" borderId="13" xfId="0" applyFill="1" applyBorder="1" applyAlignment="1" applyProtection="1">
      <alignment/>
      <protection locked="0"/>
    </xf>
    <xf numFmtId="0" fontId="3" fillId="0" borderId="0" xfId="0" applyFont="1" applyAlignment="1" applyProtection="1">
      <alignment/>
      <protection locked="0"/>
    </xf>
    <xf numFmtId="0" fontId="0" fillId="20" borderId="0" xfId="0" applyFill="1" applyBorder="1" applyAlignment="1">
      <alignment/>
    </xf>
    <xf numFmtId="0" fontId="0" fillId="0" borderId="0" xfId="0" applyFill="1" applyBorder="1" applyAlignment="1">
      <alignment/>
    </xf>
    <xf numFmtId="0" fontId="0" fillId="20" borderId="0" xfId="0" applyFill="1" applyAlignment="1">
      <alignment vertical="top"/>
    </xf>
    <xf numFmtId="0" fontId="0" fillId="26" borderId="46" xfId="0" applyFill="1" applyBorder="1" applyAlignment="1">
      <alignment vertical="top"/>
    </xf>
    <xf numFmtId="0" fontId="0" fillId="26" borderId="34" xfId="0" applyFill="1" applyBorder="1" applyAlignment="1">
      <alignment vertical="top"/>
    </xf>
    <xf numFmtId="0" fontId="0" fillId="23" borderId="46"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48"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vertical="top"/>
    </xf>
    <xf numFmtId="0" fontId="3" fillId="0" borderId="0" xfId="0" applyFont="1" applyFill="1" applyAlignment="1">
      <alignment horizontal="center" vertical="top"/>
    </xf>
    <xf numFmtId="0" fontId="5"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3"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3"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2" fillId="25" borderId="0" xfId="0" applyFont="1" applyFill="1" applyBorder="1" applyAlignment="1" applyProtection="1">
      <alignment vertical="top"/>
      <protection hidden="1"/>
    </xf>
    <xf numFmtId="0" fontId="2"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0" xfId="0" applyFont="1" applyFill="1" applyAlignment="1" applyProtection="1">
      <alignment/>
      <protection hidden="1"/>
    </xf>
    <xf numFmtId="0" fontId="3" fillId="0" borderId="0" xfId="0" applyFont="1" applyFill="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3" fillId="0" borderId="47" xfId="0" applyFont="1" applyFill="1" applyBorder="1" applyAlignment="1" applyProtection="1">
      <alignment horizontal="left"/>
      <protection hidden="1"/>
    </xf>
    <xf numFmtId="0" fontId="3" fillId="0" borderId="48" xfId="0" applyFont="1" applyFill="1" applyBorder="1" applyAlignment="1" applyProtection="1">
      <alignment horizontal="left"/>
      <protection hidden="1"/>
    </xf>
    <xf numFmtId="0" fontId="3" fillId="0" borderId="49" xfId="0" applyFont="1" applyBorder="1" applyAlignment="1" applyProtection="1">
      <alignment/>
      <protection hidden="1"/>
    </xf>
    <xf numFmtId="0" fontId="0" fillId="0" borderId="42" xfId="0" applyBorder="1" applyAlignment="1" applyProtection="1">
      <alignment/>
      <protection locked="0"/>
    </xf>
    <xf numFmtId="0" fontId="0" fillId="0" borderId="0" xfId="0" applyAlignment="1" applyProtection="1">
      <alignment/>
      <protection locked="0"/>
    </xf>
    <xf numFmtId="0" fontId="4" fillId="24"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0" fillId="0" borderId="0" xfId="0" applyFill="1" applyAlignment="1" applyProtection="1">
      <alignment vertical="top"/>
      <protection hidden="1"/>
    </xf>
    <xf numFmtId="0" fontId="44" fillId="0" borderId="0"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3" fillId="0" borderId="0" xfId="0" applyFont="1" applyFill="1" applyBorder="1" applyAlignment="1" applyProtection="1">
      <alignment horizontal="left" vertical="top"/>
      <protection hidden="1"/>
    </xf>
    <xf numFmtId="0" fontId="5" fillId="0" borderId="43" xfId="0" applyFont="1" applyBorder="1" applyAlignment="1" applyProtection="1">
      <alignment horizontal="center" vertical="top" wrapText="1"/>
      <protection hidden="1"/>
    </xf>
    <xf numFmtId="0" fontId="6" fillId="0" borderId="43" xfId="0" applyFont="1" applyBorder="1" applyAlignment="1" applyProtection="1">
      <alignment horizontal="center" vertical="top" wrapText="1"/>
      <protection hidden="1"/>
    </xf>
    <xf numFmtId="0" fontId="5" fillId="23" borderId="43" xfId="0" applyNumberFormat="1" applyFont="1" applyFill="1" applyBorder="1" applyAlignment="1" applyProtection="1">
      <alignment horizontal="center" vertical="center"/>
      <protection locked="0"/>
    </xf>
    <xf numFmtId="0" fontId="6" fillId="0" borderId="43" xfId="0" applyFont="1" applyBorder="1" applyAlignment="1" applyProtection="1">
      <alignment horizontal="center" vertical="center" textRotation="90" wrapText="1"/>
      <protection hidden="1"/>
    </xf>
    <xf numFmtId="0" fontId="5" fillId="23" borderId="43" xfId="0" applyFont="1" applyFill="1" applyBorder="1" applyAlignment="1" applyProtection="1">
      <alignment horizontal="center" vertical="top" wrapText="1"/>
      <protection locked="0"/>
    </xf>
    <xf numFmtId="0" fontId="6" fillId="24" borderId="43" xfId="0" applyFont="1" applyFill="1" applyBorder="1" applyAlignment="1" applyProtection="1">
      <alignment horizontal="center" vertical="top" wrapText="1"/>
      <protection hidden="1"/>
    </xf>
    <xf numFmtId="0" fontId="4" fillId="0" borderId="0" xfId="0" applyFont="1" applyFill="1" applyBorder="1" applyAlignment="1" applyProtection="1">
      <alignment horizontal="left" vertical="top" wrapText="1"/>
      <protection hidden="1"/>
    </xf>
    <xf numFmtId="0" fontId="5" fillId="23" borderId="43" xfId="0" applyFont="1" applyFill="1" applyBorder="1" applyAlignment="1" applyProtection="1">
      <alignment horizontal="center" vertical="center" wrapText="1"/>
      <protection locked="0"/>
    </xf>
    <xf numFmtId="0" fontId="5" fillId="23" borderId="4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protection locked="0"/>
    </xf>
    <xf numFmtId="0" fontId="0" fillId="23" borderId="0" xfId="0" applyFill="1" applyBorder="1" applyAlignment="1" applyProtection="1">
      <alignment horizontal="center"/>
      <protection locked="0"/>
    </xf>
    <xf numFmtId="0" fontId="0" fillId="23" borderId="43" xfId="0" applyFill="1" applyBorder="1" applyAlignment="1" applyProtection="1">
      <alignment horizontal="center"/>
      <protection locked="0"/>
    </xf>
    <xf numFmtId="0" fontId="0" fillId="0" borderId="0" xfId="0" applyFill="1" applyAlignment="1" applyProtection="1">
      <alignment/>
      <protection hidden="1"/>
    </xf>
    <xf numFmtId="0" fontId="6" fillId="0" borderId="0" xfId="0" applyFont="1" applyFill="1" applyBorder="1" applyAlignment="1" applyProtection="1">
      <alignment horizontal="left" vertical="center"/>
      <protection hidden="1"/>
    </xf>
    <xf numFmtId="0" fontId="0" fillId="0" borderId="0" xfId="0" applyFont="1" applyFill="1" applyAlignment="1" applyProtection="1">
      <alignment/>
      <protection hidden="1"/>
    </xf>
    <xf numFmtId="0" fontId="5" fillId="0" borderId="0" xfId="0" applyFont="1" applyBorder="1" applyAlignment="1" applyProtection="1" quotePrefix="1">
      <alignment vertical="top" wrapText="1"/>
      <protection hidden="1"/>
    </xf>
    <xf numFmtId="0" fontId="0" fillId="0" borderId="0" xfId="0" applyFont="1" applyAlignment="1" applyProtection="1">
      <alignment horizontal="center"/>
      <protection hidden="1"/>
    </xf>
    <xf numFmtId="0" fontId="3" fillId="0" borderId="0" xfId="0" applyFont="1" applyAlignment="1" applyProtection="1">
      <alignment horizontal="center" vertical="top"/>
      <protection hidden="1"/>
    </xf>
    <xf numFmtId="0" fontId="5" fillId="0" borderId="0"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43" xfId="0" applyFont="1" applyBorder="1" applyAlignment="1" applyProtection="1">
      <alignment horizontal="center"/>
      <protection locked="0"/>
    </xf>
    <xf numFmtId="0" fontId="28" fillId="0" borderId="0" xfId="0" applyFont="1" applyFill="1" applyAlignment="1" applyProtection="1">
      <alignment/>
      <protection hidden="1"/>
    </xf>
    <xf numFmtId="0" fontId="4" fillId="0" borderId="0" xfId="0" applyFont="1" applyFill="1" applyAlignment="1" applyProtection="1">
      <alignment vertical="top" wrapText="1"/>
      <protection hidden="1"/>
    </xf>
    <xf numFmtId="0" fontId="3" fillId="0" borderId="0" xfId="0" applyFont="1" applyFill="1" applyAlignment="1" applyProtection="1">
      <alignment vertical="top" wrapText="1"/>
      <protection hidden="1"/>
    </xf>
    <xf numFmtId="0" fontId="4" fillId="0" borderId="0" xfId="0" applyFont="1" applyFill="1" applyBorder="1" applyAlignment="1" applyProtection="1">
      <alignment vertical="top" wrapText="1"/>
      <protection hidden="1"/>
    </xf>
    <xf numFmtId="0" fontId="5" fillId="23" borderId="43"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hidden="1"/>
    </xf>
    <xf numFmtId="0" fontId="5" fillId="23" borderId="50"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hidden="1"/>
    </xf>
    <xf numFmtId="0" fontId="5" fillId="23" borderId="51"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hidden="1"/>
    </xf>
    <xf numFmtId="0" fontId="5" fillId="23" borderId="21"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hidden="1"/>
    </xf>
    <xf numFmtId="164" fontId="5" fillId="0" borderId="43" xfId="58" applyNumberFormat="1" applyFont="1" applyFill="1" applyBorder="1" applyAlignment="1" applyProtection="1">
      <alignment horizontal="right" vertical="center" indent="1"/>
      <protection hidden="1"/>
    </xf>
    <xf numFmtId="164" fontId="5" fillId="0" borderId="50" xfId="58" applyNumberFormat="1" applyFont="1" applyFill="1" applyBorder="1" applyAlignment="1" applyProtection="1">
      <alignment horizontal="right" vertical="center" indent="1"/>
      <protection hidden="1"/>
    </xf>
    <xf numFmtId="164" fontId="5" fillId="0" borderId="51" xfId="58" applyNumberFormat="1" applyFont="1" applyFill="1" applyBorder="1" applyAlignment="1" applyProtection="1">
      <alignment horizontal="right" vertical="center" indent="1"/>
      <protection hidden="1"/>
    </xf>
    <xf numFmtId="164" fontId="5" fillId="0" borderId="21" xfId="58" applyNumberFormat="1" applyFont="1" applyFill="1" applyBorder="1" applyAlignment="1" applyProtection="1">
      <alignment horizontal="right" vertical="center" indent="1"/>
      <protection hidden="1"/>
    </xf>
    <xf numFmtId="0" fontId="5" fillId="24" borderId="43" xfId="0" applyFont="1" applyFill="1" applyBorder="1" applyAlignment="1" applyProtection="1">
      <alignment horizontal="center" vertical="center"/>
      <protection hidden="1"/>
    </xf>
    <xf numFmtId="0" fontId="10" fillId="0" borderId="0" xfId="0" applyFont="1" applyFill="1" applyAlignment="1" applyProtection="1">
      <alignment vertical="top" wrapText="1"/>
      <protection hidden="1"/>
    </xf>
    <xf numFmtId="0" fontId="9" fillId="0" borderId="0" xfId="0" applyFont="1" applyAlignment="1" applyProtection="1">
      <alignment horizontal="left"/>
      <protection hidden="1"/>
    </xf>
    <xf numFmtId="0" fontId="5" fillId="0" borderId="19" xfId="0" applyFont="1" applyBorder="1" applyAlignment="1" applyProtection="1">
      <alignment/>
      <protection hidden="1"/>
    </xf>
    <xf numFmtId="0" fontId="5" fillId="0" borderId="20" xfId="0" applyFont="1" applyBorder="1" applyAlignment="1" applyProtection="1">
      <alignment/>
      <protection hidden="1"/>
    </xf>
    <xf numFmtId="0" fontId="5" fillId="0" borderId="21" xfId="0" applyFont="1" applyBorder="1" applyAlignment="1" applyProtection="1">
      <alignment/>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6" fillId="0" borderId="43" xfId="0" applyFont="1" applyBorder="1" applyAlignment="1" applyProtection="1">
      <alignment horizontal="center" vertical="center" wrapText="1"/>
      <protection hidden="1"/>
    </xf>
    <xf numFmtId="0" fontId="3" fillId="0" borderId="0" xfId="0" applyFont="1" applyFill="1" applyBorder="1" applyAlignment="1" applyProtection="1">
      <alignment vertical="top"/>
      <protection hidden="1"/>
    </xf>
    <xf numFmtId="0" fontId="3" fillId="0" borderId="0" xfId="0" applyFont="1" applyFill="1" applyBorder="1" applyAlignment="1" applyProtection="1">
      <alignment vertical="top" wrapText="1"/>
      <protection hidden="1"/>
    </xf>
    <xf numFmtId="0" fontId="3"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5" fillId="0" borderId="0" xfId="0" applyFont="1" applyAlignment="1" applyProtection="1">
      <alignment vertical="top"/>
      <protection hidden="1"/>
    </xf>
    <xf numFmtId="0" fontId="5" fillId="23" borderId="43" xfId="0" applyFont="1" applyFill="1" applyBorder="1" applyAlignment="1" applyProtection="1">
      <alignment horizontal="center" vertical="top" wrapText="1"/>
      <protection hidden="1"/>
    </xf>
    <xf numFmtId="0" fontId="3" fillId="24" borderId="0" xfId="0" applyFont="1" applyFill="1" applyBorder="1" applyAlignment="1" applyProtection="1">
      <alignment horizontal="center" vertical="top"/>
      <protection hidden="1"/>
    </xf>
    <xf numFmtId="0" fontId="6" fillId="0" borderId="43" xfId="0" applyFont="1" applyFill="1" applyBorder="1" applyAlignment="1" applyProtection="1">
      <alignment horizontal="center" vertical="center" wrapText="1"/>
      <protection hidden="1"/>
    </xf>
    <xf numFmtId="0" fontId="5" fillId="0" borderId="0" xfId="0" applyFont="1" applyFill="1" applyAlignment="1" applyProtection="1">
      <alignment/>
      <protection hidden="1"/>
    </xf>
    <xf numFmtId="0" fontId="0" fillId="0" borderId="45"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65" fontId="3" fillId="0" borderId="0" xfId="0" applyNumberFormat="1" applyFont="1" applyFill="1" applyAlignment="1" applyProtection="1">
      <alignment horizontal="right" vertical="top" indent="1"/>
      <protection hidden="1"/>
    </xf>
    <xf numFmtId="164" fontId="3" fillId="0" borderId="0" xfId="58" applyNumberFormat="1" applyFont="1" applyFill="1" applyAlignment="1" applyProtection="1">
      <alignment horizontal="right" vertical="top" indent="1"/>
      <protection hidden="1"/>
    </xf>
    <xf numFmtId="0" fontId="7" fillId="0" borderId="0" xfId="52" applyFont="1" applyFill="1" applyBorder="1" applyAlignment="1" applyProtection="1">
      <alignment horizontal="left"/>
      <protection hidden="1"/>
    </xf>
    <xf numFmtId="0" fontId="7" fillId="0" borderId="0" xfId="52" applyFont="1" applyFill="1" applyAlignment="1" applyProtection="1">
      <alignment/>
      <protection hidden="1"/>
    </xf>
    <xf numFmtId="0" fontId="7" fillId="0" borderId="0" xfId="52" applyFont="1" applyFill="1" applyAlignment="1" applyProtection="1">
      <alignment horizontal="right" indent="1"/>
      <protection hidden="1"/>
    </xf>
    <xf numFmtId="165" fontId="0" fillId="0" borderId="0" xfId="0" applyNumberFormat="1" applyFont="1" applyFill="1" applyAlignment="1" applyProtection="1">
      <alignment horizontal="right" vertical="top" indent="1"/>
      <protection hidden="1"/>
    </xf>
    <xf numFmtId="164" fontId="0" fillId="0" borderId="0" xfId="0" applyNumberFormat="1" applyFont="1" applyFill="1" applyAlignment="1" applyProtection="1">
      <alignment horizontal="right" indent="1"/>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64" fontId="0" fillId="0" borderId="0" xfId="58" applyNumberFormat="1" applyFont="1" applyFill="1" applyAlignment="1" applyProtection="1">
      <alignment horizontal="right" vertical="top" indent="1"/>
      <protection hidden="1"/>
    </xf>
    <xf numFmtId="0" fontId="3" fillId="24" borderId="0" xfId="0" applyFont="1" applyFill="1" applyBorder="1" applyAlignment="1" applyProtection="1">
      <alignment horizontal="center" vertical="top"/>
      <protection hidden="1"/>
    </xf>
    <xf numFmtId="0" fontId="5" fillId="0" borderId="0" xfId="0" applyFont="1" applyFill="1" applyBorder="1" applyAlignment="1" applyProtection="1">
      <alignment vertical="top" wrapText="1"/>
      <protection hidden="1"/>
    </xf>
    <xf numFmtId="0" fontId="6" fillId="0" borderId="0" xfId="0" applyFont="1" applyBorder="1" applyAlignment="1" applyProtection="1">
      <alignment vertical="center" wrapText="1"/>
      <protection hidden="1"/>
    </xf>
    <xf numFmtId="0" fontId="0" fillId="0" borderId="0" xfId="0" applyFont="1" applyAlignment="1" applyProtection="1">
      <alignment/>
      <protection hidden="1"/>
    </xf>
    <xf numFmtId="0" fontId="0" fillId="0" borderId="43" xfId="0" applyBorder="1" applyAlignment="1" applyProtection="1">
      <alignment/>
      <protection locked="0"/>
    </xf>
    <xf numFmtId="9" fontId="5" fillId="23" borderId="40" xfId="0" applyNumberFormat="1" applyFont="1" applyFill="1" applyBorder="1" applyAlignment="1" applyProtection="1">
      <alignment horizontal="center" vertical="center"/>
      <protection locked="0"/>
    </xf>
    <xf numFmtId="0" fontId="0" fillId="0" borderId="0" xfId="0" applyFont="1" applyAlignment="1" applyProtection="1">
      <alignment/>
      <protection hidden="1"/>
    </xf>
    <xf numFmtId="0" fontId="0" fillId="0" borderId="43" xfId="0" applyFont="1" applyBorder="1" applyAlignment="1" applyProtection="1">
      <alignment/>
      <protection locked="0"/>
    </xf>
    <xf numFmtId="0" fontId="0" fillId="0" borderId="19" xfId="0" applyBorder="1" applyAlignment="1" applyProtection="1">
      <alignment/>
      <protection hidden="1"/>
    </xf>
    <xf numFmtId="0" fontId="0" fillId="0" borderId="21" xfId="0" applyBorder="1" applyAlignment="1" applyProtection="1">
      <alignment/>
      <protection hidden="1"/>
    </xf>
    <xf numFmtId="0" fontId="3" fillId="0" borderId="0" xfId="0" applyFont="1" applyAlignment="1" applyProtection="1">
      <alignment horizontal="center" vertical="center"/>
      <protection hidden="1"/>
    </xf>
    <xf numFmtId="0" fontId="6" fillId="0" borderId="43" xfId="0" applyFont="1" applyFill="1" applyBorder="1" applyAlignment="1" applyProtection="1">
      <alignment horizontal="center" vertical="top" wrapText="1"/>
      <protection hidden="1"/>
    </xf>
    <xf numFmtId="2"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top" wrapText="1"/>
      <protection hidden="1"/>
    </xf>
    <xf numFmtId="0" fontId="36" fillId="0" borderId="0" xfId="0" applyFont="1" applyAlignment="1" applyProtection="1">
      <alignment/>
      <protection locked="0"/>
    </xf>
    <xf numFmtId="0" fontId="0" fillId="4" borderId="0" xfId="0" applyFill="1" applyAlignment="1" applyProtection="1">
      <alignment/>
      <protection locked="0"/>
    </xf>
    <xf numFmtId="0" fontId="36"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0" fillId="4" borderId="0" xfId="0" applyFill="1" applyAlignment="1" applyProtection="1">
      <alignment horizontal="center"/>
      <protection locked="0"/>
    </xf>
    <xf numFmtId="0" fontId="0" fillId="4" borderId="0" xfId="0" applyFill="1" applyAlignment="1" applyProtection="1">
      <alignment horizontal="left"/>
      <protection locked="0"/>
    </xf>
    <xf numFmtId="0" fontId="0" fillId="4" borderId="0" xfId="0" applyFont="1" applyFill="1" applyAlignment="1" applyProtection="1">
      <alignment/>
      <protection locked="0"/>
    </xf>
    <xf numFmtId="0" fontId="0" fillId="4" borderId="0" xfId="0" applyFont="1" applyFill="1" applyAlignment="1" applyProtection="1">
      <alignment/>
      <protection locked="0"/>
    </xf>
    <xf numFmtId="0" fontId="4" fillId="24" borderId="0" xfId="0" applyFont="1" applyFill="1" applyAlignment="1" applyProtection="1">
      <alignment vertical="top" wrapText="1"/>
      <protection hidden="1"/>
    </xf>
    <xf numFmtId="0" fontId="39" fillId="20" borderId="46" xfId="0" applyFont="1" applyFill="1" applyBorder="1" applyAlignment="1" applyProtection="1">
      <alignment horizontal="left" vertical="top"/>
      <protection locked="0"/>
    </xf>
    <xf numFmtId="0" fontId="6" fillId="0" borderId="34" xfId="0" applyFont="1" applyBorder="1" applyAlignment="1" applyProtection="1">
      <alignment horizontal="center" vertical="center" wrapText="1"/>
      <protection hidden="1"/>
    </xf>
    <xf numFmtId="0" fontId="6" fillId="0" borderId="40" xfId="0" applyFont="1" applyBorder="1" applyAlignment="1" applyProtection="1">
      <alignment horizontal="center" vertical="center" wrapText="1"/>
      <protection hidden="1"/>
    </xf>
    <xf numFmtId="0" fontId="6" fillId="0" borderId="46" xfId="0" applyFont="1" applyBorder="1" applyAlignment="1" applyProtection="1">
      <alignment horizontal="center" vertical="center" wrapText="1"/>
      <protection hidden="1"/>
    </xf>
    <xf numFmtId="0" fontId="9" fillId="24" borderId="0" xfId="0" applyFont="1" applyFill="1" applyAlignment="1" applyProtection="1">
      <alignment vertical="top" wrapText="1"/>
      <protection hidden="1"/>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39" fillId="20" borderId="34" xfId="0" applyFont="1" applyFill="1" applyBorder="1" applyAlignment="1" applyProtection="1">
      <alignment horizontal="left" vertical="top"/>
      <protection locked="0"/>
    </xf>
    <xf numFmtId="0" fontId="39" fillId="20" borderId="40" xfId="0" applyFont="1" applyFill="1" applyBorder="1" applyAlignment="1" applyProtection="1">
      <alignment horizontal="left" vertical="top"/>
      <protection locked="0"/>
    </xf>
    <xf numFmtId="0" fontId="6" fillId="24" borderId="40" xfId="0" applyFont="1" applyFill="1" applyBorder="1" applyAlignment="1" applyProtection="1">
      <alignment horizontal="center" vertical="center"/>
      <protection locked="0"/>
    </xf>
    <xf numFmtId="0" fontId="6" fillId="24" borderId="46" xfId="0" applyFont="1" applyFill="1" applyBorder="1" applyAlignment="1" applyProtection="1">
      <alignment horizontal="center" vertical="center"/>
      <protection locked="0"/>
    </xf>
    <xf numFmtId="0" fontId="0" fillId="0" borderId="0" xfId="0" applyFill="1" applyAlignment="1">
      <alignment horizontal="left" vertical="top"/>
    </xf>
    <xf numFmtId="0" fontId="0" fillId="0" borderId="0" xfId="0" applyFont="1" applyFill="1" applyAlignment="1">
      <alignment horizontal="left" vertical="top" wrapText="1"/>
    </xf>
    <xf numFmtId="0" fontId="3" fillId="0" borderId="0" xfId="0" applyFont="1" applyFill="1" applyAlignment="1">
      <alignment vertical="top" wrapText="1"/>
    </xf>
    <xf numFmtId="0" fontId="6" fillId="24" borderId="34" xfId="0" applyFont="1" applyFill="1" applyBorder="1" applyAlignment="1" applyProtection="1">
      <alignment horizontal="center" vertical="center"/>
      <protection locked="0"/>
    </xf>
    <xf numFmtId="0" fontId="0" fillId="20" borderId="18" xfId="0" applyFill="1" applyBorder="1" applyAlignment="1">
      <alignment horizontal="center" vertical="top" wrapText="1"/>
    </xf>
    <xf numFmtId="0" fontId="0" fillId="20" borderId="17" xfId="0" applyFill="1" applyBorder="1" applyAlignment="1">
      <alignment horizontal="center" vertical="top" wrapText="1"/>
    </xf>
    <xf numFmtId="0" fontId="0" fillId="20" borderId="44" xfId="0" applyFill="1" applyBorder="1" applyAlignment="1">
      <alignment horizontal="center" vertical="top" wrapText="1"/>
    </xf>
    <xf numFmtId="0" fontId="0" fillId="20" borderId="15" xfId="0" applyFill="1" applyBorder="1" applyAlignment="1">
      <alignment horizontal="center" vertical="top" wrapText="1"/>
    </xf>
    <xf numFmtId="0" fontId="0" fillId="20" borderId="0" xfId="0" applyFill="1" applyBorder="1" applyAlignment="1">
      <alignment horizontal="center" vertical="top" wrapText="1"/>
    </xf>
    <xf numFmtId="0" fontId="0" fillId="20" borderId="16" xfId="0" applyFill="1" applyBorder="1" applyAlignment="1">
      <alignment horizontal="center" vertical="top" wrapText="1"/>
    </xf>
    <xf numFmtId="0" fontId="7" fillId="0" borderId="0" xfId="52" applyFont="1" applyAlignment="1" applyProtection="1">
      <alignment/>
      <protection hidden="1"/>
    </xf>
    <xf numFmtId="0" fontId="0" fillId="0" borderId="0" xfId="0" applyAlignment="1" applyProtection="1">
      <alignment/>
      <protection hidden="1"/>
    </xf>
    <xf numFmtId="0" fontId="7" fillId="0" borderId="0" xfId="52" applyAlignment="1" applyProtection="1">
      <alignmen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0" fillId="0" borderId="52"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7" fillId="0" borderId="0" xfId="52" applyFill="1" applyAlignment="1" applyProtection="1">
      <alignment/>
      <protection hidden="1"/>
    </xf>
    <xf numFmtId="0" fontId="0" fillId="0" borderId="0" xfId="0" applyAlignment="1">
      <alignment/>
    </xf>
    <xf numFmtId="0" fontId="43" fillId="0" borderId="0" xfId="0" applyFont="1" applyFill="1" applyAlignment="1">
      <alignment horizontal="left" vertical="top" wrapText="1"/>
    </xf>
    <xf numFmtId="0" fontId="7" fillId="0" borderId="0" xfId="52" applyAlignment="1" applyProtection="1">
      <alignment/>
      <protection/>
    </xf>
    <xf numFmtId="0" fontId="0" fillId="0" borderId="0" xfId="0"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49" fillId="0" borderId="0" xfId="0" applyFont="1" applyFill="1" applyAlignment="1">
      <alignment vertical="top" wrapText="1"/>
    </xf>
    <xf numFmtId="0" fontId="49" fillId="0" borderId="0" xfId="0" applyFont="1" applyFill="1" applyBorder="1" applyAlignment="1">
      <alignment vertical="top" wrapText="1"/>
    </xf>
    <xf numFmtId="0" fontId="9" fillId="0" borderId="0" xfId="0" applyFont="1" applyFill="1" applyAlignment="1" applyProtection="1">
      <alignment vertical="top" wrapText="1"/>
      <protection hidden="1"/>
    </xf>
    <xf numFmtId="0" fontId="0" fillId="0" borderId="0" xfId="0" applyFill="1" applyAlignment="1">
      <alignment horizontal="left" vertical="top" wrapText="1"/>
    </xf>
    <xf numFmtId="0" fontId="46" fillId="0" borderId="0" xfId="0" applyFont="1" applyFill="1" applyAlignment="1">
      <alignment horizontal="left" vertical="top" wrapText="1" indent="2"/>
    </xf>
    <xf numFmtId="0" fontId="47" fillId="0" borderId="0" xfId="0" applyFont="1" applyFill="1" applyAlignment="1">
      <alignment horizontal="left" vertical="top" wrapText="1"/>
    </xf>
    <xf numFmtId="0" fontId="3" fillId="0" borderId="0" xfId="0" applyFont="1" applyFill="1" applyAlignment="1">
      <alignment horizontal="left" vertical="top" wrapText="1"/>
    </xf>
    <xf numFmtId="0" fontId="0" fillId="20" borderId="13" xfId="0" applyFill="1" applyBorder="1" applyAlignment="1">
      <alignment horizontal="center" vertical="top" wrapText="1"/>
    </xf>
    <xf numFmtId="0" fontId="0" fillId="20" borderId="45" xfId="0" applyFill="1" applyBorder="1" applyAlignment="1">
      <alignment horizontal="center" vertical="top" wrapText="1"/>
    </xf>
    <xf numFmtId="0" fontId="0" fillId="20" borderId="14" xfId="0" applyFill="1" applyBorder="1" applyAlignment="1">
      <alignment horizontal="center" vertical="top" wrapText="1"/>
    </xf>
    <xf numFmtId="0" fontId="4" fillId="24" borderId="0" xfId="0" applyFont="1" applyFill="1" applyAlignment="1" applyProtection="1">
      <alignment vertical="top" wrapText="1"/>
      <protection hidden="1"/>
    </xf>
    <xf numFmtId="0" fontId="5" fillId="23" borderId="34" xfId="0" applyNumberFormat="1" applyFont="1" applyFill="1" applyBorder="1" applyAlignment="1" applyProtection="1">
      <alignment horizontal="left" vertical="top"/>
      <protection locked="0"/>
    </xf>
    <xf numFmtId="0" fontId="5" fillId="23" borderId="40" xfId="0" applyNumberFormat="1" applyFont="1" applyFill="1" applyBorder="1" applyAlignment="1" applyProtection="1">
      <alignment horizontal="left" vertical="top"/>
      <protection locked="0"/>
    </xf>
    <xf numFmtId="0" fontId="5" fillId="23" borderId="46" xfId="0" applyNumberFormat="1" applyFont="1" applyFill="1" applyBorder="1" applyAlignment="1" applyProtection="1">
      <alignment horizontal="left" vertical="top"/>
      <protection locked="0"/>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wrapText="1"/>
      <protection hidden="1"/>
    </xf>
    <xf numFmtId="0" fontId="5" fillId="23" borderId="34" xfId="0" applyNumberFormat="1" applyFont="1" applyFill="1" applyBorder="1" applyAlignment="1" applyProtection="1">
      <alignment horizontal="left" vertical="center"/>
      <protection locked="0"/>
    </xf>
    <xf numFmtId="0" fontId="5" fillId="23" borderId="40" xfId="0" applyNumberFormat="1" applyFont="1" applyFill="1" applyBorder="1" applyAlignment="1" applyProtection="1">
      <alignment horizontal="left" vertical="center"/>
      <protection locked="0"/>
    </xf>
    <xf numFmtId="0" fontId="5" fillId="23" borderId="46" xfId="0" applyNumberFormat="1" applyFont="1" applyFill="1" applyBorder="1" applyAlignment="1" applyProtection="1">
      <alignment horizontal="left" vertical="center"/>
      <protection locked="0"/>
    </xf>
    <xf numFmtId="0" fontId="3" fillId="24" borderId="0" xfId="0" applyFont="1" applyFill="1" applyAlignment="1" applyProtection="1">
      <alignment horizontal="left" vertical="top" wrapText="1"/>
      <protection hidden="1"/>
    </xf>
    <xf numFmtId="0" fontId="3" fillId="24" borderId="0" xfId="0" applyFont="1" applyFill="1" applyAlignment="1" applyProtection="1">
      <alignment vertical="top" wrapText="1"/>
      <protection hidden="1"/>
    </xf>
    <xf numFmtId="0" fontId="0" fillId="0" borderId="0" xfId="52" applyFont="1" applyFill="1" applyAlignment="1" applyProtection="1">
      <alignment vertical="top"/>
      <protection hidden="1"/>
    </xf>
    <xf numFmtId="0" fontId="0" fillId="0" borderId="0" xfId="0" applyFont="1" applyAlignment="1">
      <alignment vertical="top"/>
    </xf>
    <xf numFmtId="0" fontId="10" fillId="24" borderId="16" xfId="0" applyFont="1" applyFill="1" applyBorder="1" applyAlignment="1" applyProtection="1">
      <alignment horizontal="left" vertical="top" wrapText="1"/>
      <protection hidden="1"/>
    </xf>
    <xf numFmtId="0" fontId="0" fillId="0" borderId="40" xfId="0" applyBorder="1" applyAlignment="1" applyProtection="1">
      <alignment/>
      <protection locked="0"/>
    </xf>
    <xf numFmtId="0" fontId="0" fillId="0" borderId="46" xfId="0" applyBorder="1" applyAlignment="1" applyProtection="1">
      <alignment/>
      <protection locked="0"/>
    </xf>
    <xf numFmtId="0" fontId="45"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5" fillId="23" borderId="34" xfId="0" applyNumberFormat="1" applyFont="1" applyFill="1" applyBorder="1" applyAlignment="1" applyProtection="1">
      <alignment horizontal="left" vertical="top" wrapText="1"/>
      <protection locked="0"/>
    </xf>
    <xf numFmtId="0" fontId="5" fillId="23" borderId="40" xfId="0" applyNumberFormat="1" applyFont="1" applyFill="1" applyBorder="1" applyAlignment="1" applyProtection="1">
      <alignment horizontal="left" vertical="top" wrapText="1"/>
      <protection locked="0"/>
    </xf>
    <xf numFmtId="0" fontId="5" fillId="23" borderId="46"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top"/>
      <protection hidden="1"/>
    </xf>
    <xf numFmtId="0" fontId="4" fillId="24" borderId="0" xfId="0" applyFont="1" applyFill="1" applyAlignment="1" applyProtection="1">
      <alignment horizontal="left" vertical="top" wrapText="1"/>
      <protection hidden="1"/>
    </xf>
    <xf numFmtId="0" fontId="56" fillId="0" borderId="0" xfId="52" applyFont="1" applyFill="1" applyAlignment="1" applyProtection="1">
      <alignment vertical="top"/>
      <protection hidden="1"/>
    </xf>
    <xf numFmtId="0" fontId="56" fillId="0" borderId="0" xfId="52" applyFont="1" applyAlignment="1" applyProtection="1">
      <alignment vertical="top"/>
      <protection/>
    </xf>
    <xf numFmtId="0" fontId="2" fillId="25" borderId="0" xfId="0" applyFont="1" applyFill="1" applyBorder="1" applyAlignment="1" applyProtection="1">
      <alignment horizontal="left" vertical="top"/>
      <protection hidden="1"/>
    </xf>
    <xf numFmtId="0" fontId="3" fillId="24" borderId="44" xfId="0" applyFont="1" applyFill="1" applyBorder="1" applyAlignment="1" applyProtection="1">
      <alignment horizontal="left" vertical="top" wrapText="1"/>
      <protection hidden="1"/>
    </xf>
    <xf numFmtId="0" fontId="0" fillId="0" borderId="40"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7" fillId="0" borderId="0" xfId="52" applyAlignment="1" applyProtection="1">
      <alignment horizontal="left"/>
      <protection hidden="1"/>
    </xf>
    <xf numFmtId="0" fontId="42" fillId="0" borderId="0" xfId="0" applyFont="1" applyAlignment="1" applyProtection="1">
      <alignment wrapText="1"/>
      <protection hidden="1"/>
    </xf>
    <xf numFmtId="0" fontId="27" fillId="0" borderId="0" xfId="0" applyFont="1" applyAlignment="1" applyProtection="1">
      <alignment wrapText="1"/>
      <protection hidden="1"/>
    </xf>
    <xf numFmtId="0" fontId="9" fillId="24"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35" fillId="0" borderId="34" xfId="0" applyFont="1" applyFill="1" applyBorder="1" applyAlignment="1" applyProtection="1">
      <alignment vertical="top" wrapText="1"/>
      <protection hidden="1"/>
    </xf>
    <xf numFmtId="0" fontId="35" fillId="0" borderId="46" xfId="0" applyFont="1" applyFill="1" applyBorder="1" applyAlignment="1" applyProtection="1">
      <alignment vertical="top" wrapText="1"/>
      <protection hidden="1"/>
    </xf>
    <xf numFmtId="0" fontId="5" fillId="23" borderId="43" xfId="0" applyFont="1"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58" fillId="0" borderId="0" xfId="0" applyFont="1" applyFill="1" applyAlignment="1" applyProtection="1">
      <alignment horizontal="left" vertical="top" wrapText="1"/>
      <protection hidden="1"/>
    </xf>
    <xf numFmtId="0" fontId="4" fillId="0" borderId="0" xfId="0" applyFont="1" applyFill="1" applyAlignment="1" applyProtection="1">
      <alignment horizontal="left" vertical="top" wrapText="1"/>
      <protection hidden="1"/>
    </xf>
    <xf numFmtId="14" fontId="5" fillId="23" borderId="34" xfId="0" applyNumberFormat="1" applyFont="1" applyFill="1" applyBorder="1" applyAlignment="1" applyProtection="1">
      <alignment vertical="top"/>
      <protection locked="0"/>
    </xf>
    <xf numFmtId="0" fontId="0" fillId="0" borderId="46" xfId="0" applyBorder="1" applyAlignment="1" applyProtection="1">
      <alignment/>
      <protection locked="0"/>
    </xf>
    <xf numFmtId="49" fontId="5" fillId="23" borderId="43" xfId="0" applyNumberFormat="1" applyFont="1" applyFill="1" applyBorder="1" applyAlignment="1" applyProtection="1">
      <alignment horizontal="center" vertical="center"/>
      <protection locked="0"/>
    </xf>
    <xf numFmtId="0" fontId="5" fillId="23" borderId="43"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hidden="1"/>
    </xf>
    <xf numFmtId="0" fontId="6" fillId="0" borderId="43" xfId="0" applyFont="1" applyBorder="1" applyAlignment="1" applyProtection="1">
      <alignment horizontal="center" vertical="top" wrapText="1"/>
      <protection hidden="1"/>
    </xf>
    <xf numFmtId="0" fontId="6" fillId="0" borderId="34" xfId="0" applyFont="1" applyBorder="1" applyAlignment="1" applyProtection="1">
      <alignment horizontal="center" vertical="top" wrapText="1"/>
      <protection hidden="1"/>
    </xf>
    <xf numFmtId="0" fontId="6" fillId="0" borderId="46" xfId="0" applyFont="1" applyBorder="1" applyAlignment="1" applyProtection="1">
      <alignment horizontal="center" vertical="top" wrapText="1"/>
      <protection hidden="1"/>
    </xf>
    <xf numFmtId="0" fontId="43" fillId="0" borderId="34" xfId="0" applyFont="1" applyFill="1" applyBorder="1" applyAlignment="1" applyProtection="1">
      <alignment horizontal="left" vertical="top"/>
      <protection hidden="1"/>
    </xf>
    <xf numFmtId="0" fontId="43" fillId="0" borderId="40" xfId="0" applyFont="1" applyFill="1" applyBorder="1" applyAlignment="1" applyProtection="1">
      <alignment horizontal="left" vertical="top"/>
      <protection hidden="1"/>
    </xf>
    <xf numFmtId="0" fontId="0" fillId="0" borderId="40" xfId="0" applyFill="1" applyBorder="1" applyAlignment="1" applyProtection="1">
      <alignment horizontal="left" vertical="top"/>
      <protection hidden="1"/>
    </xf>
    <xf numFmtId="0" fontId="0" fillId="0" borderId="40" xfId="0" applyBorder="1" applyAlignment="1" applyProtection="1">
      <alignment horizontal="left" vertical="top"/>
      <protection hidden="1"/>
    </xf>
    <xf numFmtId="0" fontId="0" fillId="0" borderId="40" xfId="0" applyBorder="1" applyAlignment="1" applyProtection="1">
      <alignment vertical="top"/>
      <protection hidden="1"/>
    </xf>
    <xf numFmtId="0" fontId="0" fillId="0" borderId="46" xfId="0" applyBorder="1" applyAlignment="1" applyProtection="1">
      <alignment vertical="top"/>
      <protection hidden="1"/>
    </xf>
    <xf numFmtId="0" fontId="56" fillId="0" borderId="0" xfId="52" applyFont="1" applyFill="1" applyBorder="1" applyAlignment="1" applyProtection="1">
      <alignment horizontal="left" vertical="top"/>
      <protection hidden="1"/>
    </xf>
    <xf numFmtId="0" fontId="56" fillId="0" borderId="0" xfId="52" applyFont="1" applyAlignment="1" applyProtection="1">
      <alignment vertical="top"/>
      <protection hidden="1"/>
    </xf>
    <xf numFmtId="0" fontId="10" fillId="0" borderId="44" xfId="0" applyFont="1" applyFill="1"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4" fillId="24" borderId="44" xfId="0" applyFont="1" applyFill="1" applyBorder="1" applyAlignment="1" applyProtection="1">
      <alignment horizontal="left" vertical="top" wrapText="1"/>
      <protection hidden="1"/>
    </xf>
    <xf numFmtId="0" fontId="0" fillId="0" borderId="44" xfId="0" applyBorder="1" applyAlignment="1" applyProtection="1">
      <alignment horizontal="left" vertical="top" wrapText="1"/>
      <protection hidden="1"/>
    </xf>
    <xf numFmtId="0" fontId="4" fillId="0" borderId="0" xfId="0" applyFont="1" applyFill="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50" fillId="23" borderId="34" xfId="0" applyFont="1" applyFill="1" applyBorder="1" applyAlignment="1" applyProtection="1">
      <alignment vertical="top" wrapText="1"/>
      <protection locked="0"/>
    </xf>
    <xf numFmtId="0" fontId="0" fillId="0" borderId="40" xfId="0" applyBorder="1" applyAlignment="1" applyProtection="1">
      <alignment wrapText="1"/>
      <protection locked="0"/>
    </xf>
    <xf numFmtId="0" fontId="0" fillId="0" borderId="46" xfId="0" applyBorder="1" applyAlignment="1" applyProtection="1">
      <alignment wrapText="1"/>
      <protection locked="0"/>
    </xf>
    <xf numFmtId="0" fontId="56" fillId="0" borderId="0" xfId="52" applyFont="1" applyAlignment="1" applyProtection="1">
      <alignment vertical="center" wrapText="1"/>
      <protection hidden="1"/>
    </xf>
    <xf numFmtId="0" fontId="56" fillId="0" borderId="0" xfId="52" applyFont="1" applyAlignment="1" applyProtection="1">
      <alignment wrapText="1"/>
      <protection hidden="1"/>
    </xf>
    <xf numFmtId="165" fontId="6" fillId="23" borderId="34" xfId="0" applyNumberFormat="1" applyFont="1" applyFill="1" applyBorder="1" applyAlignment="1" applyProtection="1">
      <alignment vertical="top"/>
      <protection locked="0"/>
    </xf>
    <xf numFmtId="165" fontId="6" fillId="23" borderId="46" xfId="0" applyNumberFormat="1" applyFont="1" applyFill="1" applyBorder="1" applyAlignment="1" applyProtection="1">
      <alignment vertical="top"/>
      <protection locked="0"/>
    </xf>
    <xf numFmtId="0" fontId="4" fillId="0" borderId="44" xfId="0" applyFont="1" applyFill="1" applyBorder="1" applyAlignment="1" applyProtection="1">
      <alignment horizontal="left" vertical="top" wrapText="1"/>
      <protection hidden="1"/>
    </xf>
    <xf numFmtId="0" fontId="0" fillId="0" borderId="44" xfId="0" applyBorder="1" applyAlignment="1" applyProtection="1">
      <alignment vertical="top" wrapText="1"/>
      <protection hidden="1"/>
    </xf>
    <xf numFmtId="0" fontId="3" fillId="0" borderId="0" xfId="0" applyFont="1" applyFill="1" applyBorder="1" applyAlignment="1" applyProtection="1">
      <alignment horizontal="left" wrapText="1"/>
      <protection hidden="1"/>
    </xf>
    <xf numFmtId="0" fontId="57" fillId="0" borderId="0" xfId="52" applyFont="1" applyAlignment="1" applyProtection="1">
      <alignment vertical="center" wrapText="1"/>
      <protection hidden="1"/>
    </xf>
    <xf numFmtId="0" fontId="57" fillId="0" borderId="0" xfId="52" applyFont="1" applyAlignment="1" applyProtection="1">
      <alignment wrapText="1"/>
      <protection hidden="1"/>
    </xf>
    <xf numFmtId="0" fontId="5" fillId="23" borderId="34" xfId="0" applyNumberFormat="1" applyFont="1" applyFill="1"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5" fillId="23" borderId="46" xfId="0" applyNumberFormat="1" applyFont="1" applyFill="1" applyBorder="1" applyAlignment="1" applyProtection="1">
      <alignment horizontal="center" vertical="top" wrapText="1"/>
      <protection locked="0"/>
    </xf>
    <xf numFmtId="0" fontId="6" fillId="0" borderId="40" xfId="0" applyFont="1" applyBorder="1" applyAlignment="1" applyProtection="1">
      <alignment horizontal="center" vertical="top" wrapText="1"/>
      <protection hidden="1"/>
    </xf>
    <xf numFmtId="0" fontId="0" fillId="0" borderId="46" xfId="0" applyFont="1" applyBorder="1" applyAlignment="1" applyProtection="1">
      <alignment horizontal="center" vertical="top" wrapText="1"/>
      <protection locked="0"/>
    </xf>
    <xf numFmtId="0" fontId="5" fillId="23" borderId="34" xfId="0" applyFont="1" applyFill="1" applyBorder="1" applyAlignment="1" applyProtection="1">
      <alignment horizontal="left" vertical="center" wrapText="1"/>
      <protection locked="0"/>
    </xf>
    <xf numFmtId="0" fontId="5" fillId="23" borderId="40" xfId="0" applyFont="1" applyFill="1" applyBorder="1" applyAlignment="1" applyProtection="1">
      <alignment horizontal="left" vertical="center" wrapText="1"/>
      <protection locked="0"/>
    </xf>
    <xf numFmtId="0" fontId="5" fillId="23" borderId="46" xfId="0" applyFont="1" applyFill="1" applyBorder="1" applyAlignment="1" applyProtection="1">
      <alignment horizontal="left" vertical="center" wrapText="1"/>
      <protection locked="0"/>
    </xf>
    <xf numFmtId="0" fontId="5" fillId="23" borderId="43" xfId="0" applyFont="1" applyFill="1" applyBorder="1" applyAlignment="1" applyProtection="1">
      <alignment horizontal="left" vertical="center" wrapText="1"/>
      <protection locked="0"/>
    </xf>
    <xf numFmtId="0" fontId="35" fillId="0" borderId="43" xfId="0" applyFont="1" applyFill="1" applyBorder="1" applyAlignment="1" applyProtection="1">
      <alignment vertical="top" wrapText="1"/>
      <protection hidden="1"/>
    </xf>
    <xf numFmtId="0" fontId="5" fillId="0" borderId="43" xfId="0" applyFont="1" applyFill="1" applyBorder="1" applyAlignment="1" applyProtection="1">
      <alignment vertical="top" wrapText="1"/>
      <protection hidden="1"/>
    </xf>
    <xf numFmtId="0" fontId="5" fillId="23" borderId="34" xfId="0" applyFont="1" applyFill="1" applyBorder="1" applyAlignment="1" applyProtection="1">
      <alignment horizontal="left" vertical="top" wrapText="1"/>
      <protection locked="0"/>
    </xf>
    <xf numFmtId="0" fontId="5" fillId="23" borderId="40" xfId="0" applyFont="1" applyFill="1" applyBorder="1" applyAlignment="1" applyProtection="1">
      <alignment horizontal="left" vertical="top" wrapText="1"/>
      <protection locked="0"/>
    </xf>
    <xf numFmtId="0" fontId="5" fillId="0" borderId="34" xfId="0" applyFont="1" applyFill="1" applyBorder="1" applyAlignment="1" applyProtection="1">
      <alignment horizontal="center" vertical="center"/>
      <protection hidden="1"/>
    </xf>
    <xf numFmtId="0" fontId="5" fillId="0" borderId="46" xfId="0" applyFont="1" applyFill="1" applyBorder="1" applyAlignment="1" applyProtection="1">
      <alignment horizontal="center" vertical="center"/>
      <protection hidden="1"/>
    </xf>
    <xf numFmtId="2" fontId="6" fillId="0" borderId="34" xfId="0" applyNumberFormat="1" applyFont="1" applyFill="1" applyBorder="1" applyAlignment="1" applyProtection="1">
      <alignment horizontal="center" vertical="center"/>
      <protection hidden="1"/>
    </xf>
    <xf numFmtId="2" fontId="6" fillId="0" borderId="46" xfId="0" applyNumberFormat="1" applyFont="1" applyFill="1" applyBorder="1" applyAlignment="1" applyProtection="1">
      <alignment horizontal="center" vertical="center"/>
      <protection hidden="1"/>
    </xf>
    <xf numFmtId="2" fontId="6" fillId="0" borderId="43"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5" fillId="0" borderId="37" xfId="0" applyFont="1" applyFill="1" applyBorder="1" applyAlignment="1" applyProtection="1">
      <alignment horizontal="center" vertical="center"/>
      <protection hidden="1"/>
    </xf>
    <xf numFmtId="0" fontId="5" fillId="0" borderId="53" xfId="0" applyFont="1" applyFill="1" applyBorder="1" applyAlignment="1" applyProtection="1">
      <alignment horizontal="center" vertical="center"/>
      <protection hidden="1"/>
    </xf>
    <xf numFmtId="0" fontId="6" fillId="0" borderId="43" xfId="0" applyFont="1" applyBorder="1" applyAlignment="1" applyProtection="1">
      <alignment horizontal="center" vertical="center" wrapText="1"/>
      <protection hidden="1"/>
    </xf>
    <xf numFmtId="0" fontId="5" fillId="23" borderId="34" xfId="0" applyFont="1" applyFill="1" applyBorder="1" applyAlignment="1" applyProtection="1">
      <alignment vertical="top" wrapText="1"/>
      <protection locked="0"/>
    </xf>
    <xf numFmtId="0" fontId="5" fillId="23" borderId="40" xfId="0" applyFont="1" applyFill="1" applyBorder="1" applyAlignment="1" applyProtection="1">
      <alignment vertical="top" wrapText="1"/>
      <protection locked="0"/>
    </xf>
    <xf numFmtId="0" fontId="0" fillId="0" borderId="46" xfId="0" applyBorder="1" applyAlignment="1" applyProtection="1">
      <alignment vertical="top" wrapText="1"/>
      <protection locked="0"/>
    </xf>
    <xf numFmtId="0" fontId="4" fillId="0" borderId="0" xfId="0" applyFont="1" applyFill="1" applyBorder="1" applyAlignment="1" applyProtection="1">
      <alignment horizontal="left" vertical="top" wrapText="1"/>
      <protection hidden="1"/>
    </xf>
    <xf numFmtId="165" fontId="5" fillId="23" borderId="34" xfId="0" applyNumberFormat="1" applyFont="1" applyFill="1" applyBorder="1" applyAlignment="1" applyProtection="1">
      <alignment horizontal="right" vertical="center" indent="1"/>
      <protection locked="0"/>
    </xf>
    <xf numFmtId="165" fontId="5" fillId="23" borderId="46" xfId="0" applyNumberFormat="1" applyFont="1" applyFill="1" applyBorder="1" applyAlignment="1" applyProtection="1">
      <alignment horizontal="right" vertical="center" indent="1"/>
      <protection locked="0"/>
    </xf>
    <xf numFmtId="0" fontId="5" fillId="23" borderId="34" xfId="0" applyFont="1" applyFill="1" applyBorder="1" applyAlignment="1" applyProtection="1">
      <alignment horizontal="center" vertical="center"/>
      <protection locked="0"/>
    </xf>
    <xf numFmtId="0" fontId="5" fillId="23" borderId="46" xfId="0" applyFont="1" applyFill="1" applyBorder="1" applyAlignment="1" applyProtection="1">
      <alignment horizontal="center" vertical="center"/>
      <protection locked="0"/>
    </xf>
    <xf numFmtId="165" fontId="5" fillId="23" borderId="31" xfId="0" applyNumberFormat="1" applyFont="1" applyFill="1" applyBorder="1" applyAlignment="1" applyProtection="1">
      <alignment horizontal="right" vertical="center" indent="1"/>
      <protection locked="0"/>
    </xf>
    <xf numFmtId="165" fontId="5" fillId="23" borderId="54" xfId="0" applyNumberFormat="1" applyFont="1" applyFill="1" applyBorder="1" applyAlignment="1" applyProtection="1">
      <alignment horizontal="right" vertical="center" indent="1"/>
      <protection locked="0"/>
    </xf>
    <xf numFmtId="0" fontId="5" fillId="23" borderId="46" xfId="0" applyFont="1" applyFill="1" applyBorder="1" applyAlignment="1" applyProtection="1">
      <alignment horizontal="left" vertical="top" wrapText="1"/>
      <protection locked="0"/>
    </xf>
    <xf numFmtId="0" fontId="5" fillId="23" borderId="46" xfId="0" applyFont="1" applyFill="1" applyBorder="1" applyAlignment="1" applyProtection="1">
      <alignment vertical="top" wrapText="1"/>
      <protection locked="0"/>
    </xf>
    <xf numFmtId="0" fontId="5" fillId="23" borderId="34" xfId="0" applyFont="1" applyFill="1" applyBorder="1" applyAlignment="1" applyProtection="1">
      <alignment horizontal="center" vertical="top" wrapText="1"/>
      <protection locked="0"/>
    </xf>
    <xf numFmtId="0" fontId="5" fillId="23" borderId="46" xfId="0" applyFont="1" applyFill="1" applyBorder="1" applyAlignment="1" applyProtection="1">
      <alignment horizontal="center" vertical="top" wrapText="1"/>
      <protection locked="0"/>
    </xf>
    <xf numFmtId="0" fontId="6" fillId="24" borderId="34" xfId="0" applyFont="1" applyFill="1" applyBorder="1" applyAlignment="1" applyProtection="1">
      <alignment horizontal="center" vertical="top" wrapText="1"/>
      <protection hidden="1"/>
    </xf>
    <xf numFmtId="0" fontId="6" fillId="24" borderId="40" xfId="0" applyFont="1" applyFill="1" applyBorder="1" applyAlignment="1" applyProtection="1">
      <alignment horizontal="center" vertical="top" wrapText="1"/>
      <protection hidden="1"/>
    </xf>
    <xf numFmtId="0" fontId="6" fillId="0" borderId="19" xfId="0" applyFont="1" applyBorder="1" applyAlignment="1" applyProtection="1">
      <alignment horizontal="center" vertical="top" wrapText="1"/>
      <protection hidden="1"/>
    </xf>
    <xf numFmtId="0" fontId="0" fillId="0" borderId="21" xfId="0" applyBorder="1" applyAlignment="1" applyProtection="1">
      <alignment horizontal="center" vertical="top" wrapText="1"/>
      <protection hidden="1"/>
    </xf>
    <xf numFmtId="0" fontId="5" fillId="24" borderId="34" xfId="0" applyFont="1" applyFill="1" applyBorder="1" applyAlignment="1" applyProtection="1">
      <alignment horizontal="center" vertical="center"/>
      <protection hidden="1"/>
    </xf>
    <xf numFmtId="0" fontId="5" fillId="24" borderId="46" xfId="0" applyFont="1" applyFill="1" applyBorder="1" applyAlignment="1" applyProtection="1">
      <alignment horizontal="center" vertical="center"/>
      <protection hidden="1"/>
    </xf>
    <xf numFmtId="0" fontId="5" fillId="23" borderId="43" xfId="0" applyFont="1" applyFill="1" applyBorder="1" applyAlignment="1" applyProtection="1">
      <alignment vertical="top" wrapText="1"/>
      <protection locked="0"/>
    </xf>
    <xf numFmtId="0" fontId="6" fillId="0" borderId="13" xfId="0" applyFont="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6" fillId="0" borderId="17" xfId="0" applyFont="1" applyBorder="1" applyAlignment="1" applyProtection="1">
      <alignment horizontal="center" vertical="top" wrapText="1"/>
      <protection hidden="1"/>
    </xf>
    <xf numFmtId="0" fontId="6" fillId="0" borderId="18" xfId="0" applyFont="1" applyBorder="1" applyAlignment="1" applyProtection="1">
      <alignment horizontal="center" vertical="top" wrapText="1"/>
      <protection hidden="1"/>
    </xf>
    <xf numFmtId="0" fontId="5" fillId="23" borderId="34" xfId="0" applyFont="1" applyFill="1" applyBorder="1" applyAlignment="1" applyProtection="1">
      <alignment horizontal="center" vertical="center"/>
      <protection locked="0"/>
    </xf>
    <xf numFmtId="0" fontId="5" fillId="23" borderId="40" xfId="0" applyFont="1" applyFill="1" applyBorder="1" applyAlignment="1" applyProtection="1">
      <alignment horizontal="center" vertical="center"/>
      <protection locked="0"/>
    </xf>
    <xf numFmtId="0" fontId="5" fillId="23" borderId="46" xfId="0" applyFont="1" applyFill="1" applyBorder="1" applyAlignment="1" applyProtection="1">
      <alignment horizontal="center" vertical="center"/>
      <protection locked="0"/>
    </xf>
    <xf numFmtId="0" fontId="6" fillId="24" borderId="34" xfId="0" applyNumberFormat="1" applyFont="1" applyFill="1" applyBorder="1" applyAlignment="1" applyProtection="1">
      <alignment horizontal="center" vertical="top" wrapText="1"/>
      <protection hidden="1"/>
    </xf>
    <xf numFmtId="0" fontId="6" fillId="24" borderId="40" xfId="0" applyNumberFormat="1" applyFont="1" applyFill="1" applyBorder="1" applyAlignment="1" applyProtection="1">
      <alignment horizontal="center" vertical="top" wrapText="1"/>
      <protection hidden="1"/>
    </xf>
    <xf numFmtId="0" fontId="0" fillId="0" borderId="46" xfId="0" applyBorder="1" applyAlignment="1" applyProtection="1">
      <alignment vertical="top" wrapText="1"/>
      <protection hidden="1"/>
    </xf>
    <xf numFmtId="0" fontId="6" fillId="0" borderId="34" xfId="0" applyNumberFormat="1" applyFont="1" applyBorder="1" applyAlignment="1" applyProtection="1">
      <alignment horizontal="center" vertical="center" wrapText="1"/>
      <protection hidden="1"/>
    </xf>
    <xf numFmtId="0" fontId="6" fillId="0" borderId="40" xfId="0" applyNumberFormat="1" applyFont="1" applyBorder="1" applyAlignment="1" applyProtection="1">
      <alignment horizontal="center" vertical="center" wrapText="1"/>
      <protection hidden="1"/>
    </xf>
    <xf numFmtId="0" fontId="0" fillId="0" borderId="40" xfId="0" applyNumberFormat="1" applyBorder="1" applyAlignment="1" applyProtection="1">
      <alignment wrapText="1"/>
      <protection hidden="1"/>
    </xf>
    <xf numFmtId="0" fontId="0" fillId="0" borderId="46" xfId="0" applyNumberFormat="1" applyBorder="1" applyAlignment="1" applyProtection="1">
      <alignment wrapText="1"/>
      <protection hidden="1"/>
    </xf>
    <xf numFmtId="0" fontId="4" fillId="24" borderId="0" xfId="0" applyFont="1" applyFill="1" applyBorder="1" applyAlignment="1" applyProtection="1">
      <alignment horizontal="left" vertical="top" wrapText="1"/>
      <protection hidden="1"/>
    </xf>
    <xf numFmtId="0" fontId="9" fillId="0" borderId="0" xfId="0" applyFont="1" applyAlignment="1" applyProtection="1">
      <alignment horizontal="left"/>
      <protection hidden="1"/>
    </xf>
    <xf numFmtId="0" fontId="0" fillId="23" borderId="43" xfId="0"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top" wrapText="1"/>
      <protection hidden="1"/>
    </xf>
    <xf numFmtId="165" fontId="5" fillId="23" borderId="37" xfId="0" applyNumberFormat="1" applyFont="1" applyFill="1" applyBorder="1" applyAlignment="1" applyProtection="1">
      <alignment horizontal="right" vertical="center" indent="1"/>
      <protection locked="0"/>
    </xf>
    <xf numFmtId="165" fontId="5" fillId="23" borderId="53" xfId="0" applyNumberFormat="1" applyFont="1" applyFill="1" applyBorder="1" applyAlignment="1" applyProtection="1">
      <alignment horizontal="right" vertical="center" indent="1"/>
      <protection locked="0"/>
    </xf>
    <xf numFmtId="165" fontId="5" fillId="23" borderId="17" xfId="0" applyNumberFormat="1" applyFont="1" applyFill="1" applyBorder="1" applyAlignment="1" applyProtection="1">
      <alignment horizontal="right" vertical="center" indent="1"/>
      <protection locked="0"/>
    </xf>
    <xf numFmtId="165" fontId="5" fillId="23" borderId="18" xfId="0" applyNumberFormat="1" applyFont="1" applyFill="1" applyBorder="1" applyAlignment="1" applyProtection="1">
      <alignment horizontal="right" vertical="center" indent="1"/>
      <protection locked="0"/>
    </xf>
    <xf numFmtId="0" fontId="5" fillId="23" borderId="34" xfId="0" applyFont="1" applyFill="1" applyBorder="1" applyAlignment="1" applyProtection="1">
      <alignment horizontal="left" wrapText="1"/>
      <protection hidden="1"/>
    </xf>
    <xf numFmtId="0" fontId="5" fillId="23" borderId="40" xfId="0" applyFont="1" applyFill="1" applyBorder="1" applyAlignment="1" applyProtection="1">
      <alignment horizontal="left" wrapText="1"/>
      <protection hidden="1"/>
    </xf>
    <xf numFmtId="0" fontId="5" fillId="23" borderId="46" xfId="0" applyFont="1" applyFill="1" applyBorder="1" applyAlignment="1" applyProtection="1">
      <alignment horizontal="left" wrapText="1"/>
      <protection hidden="1"/>
    </xf>
    <xf numFmtId="0" fontId="10" fillId="0" borderId="0" xfId="0" applyFont="1" applyAlignment="1" applyProtection="1">
      <alignment horizontal="left" vertical="top" wrapText="1"/>
      <protection hidden="1"/>
    </xf>
    <xf numFmtId="0" fontId="5" fillId="23" borderId="34" xfId="0" applyFont="1" applyFill="1" applyBorder="1" applyAlignment="1" applyProtection="1">
      <alignment horizontal="center" wrapText="1"/>
      <protection hidden="1"/>
    </xf>
    <xf numFmtId="0" fontId="5" fillId="23" borderId="46" xfId="0" applyFont="1" applyFill="1" applyBorder="1" applyAlignment="1" applyProtection="1">
      <alignment horizontal="center" wrapText="1"/>
      <protection hidden="1"/>
    </xf>
    <xf numFmtId="0" fontId="5" fillId="23" borderId="34" xfId="0" applyFont="1" applyFill="1" applyBorder="1" applyAlignment="1" applyProtection="1">
      <alignment horizontal="center"/>
      <protection hidden="1"/>
    </xf>
    <xf numFmtId="0" fontId="5" fillId="23" borderId="46" xfId="0" applyFont="1" applyFill="1" applyBorder="1" applyAlignment="1" applyProtection="1">
      <alignment horizontal="center"/>
      <protection hidden="1"/>
    </xf>
    <xf numFmtId="0" fontId="6" fillId="0" borderId="43" xfId="0" applyFont="1" applyFill="1" applyBorder="1" applyAlignment="1" applyProtection="1">
      <alignment horizontal="center" vertical="center"/>
      <protection hidden="1"/>
    </xf>
    <xf numFmtId="0" fontId="6" fillId="0" borderId="43" xfId="0" applyFont="1" applyFill="1" applyBorder="1" applyAlignment="1" applyProtection="1">
      <alignment horizontal="center" vertical="center" textRotation="90"/>
      <protection hidden="1"/>
    </xf>
    <xf numFmtId="0" fontId="6" fillId="0" borderId="50" xfId="0" applyFont="1" applyFill="1" applyBorder="1" applyAlignment="1" applyProtection="1">
      <alignment horizontal="center" vertical="center" textRotation="90"/>
      <protection hidden="1"/>
    </xf>
    <xf numFmtId="0" fontId="5" fillId="23" borderId="31" xfId="0" applyFont="1" applyFill="1" applyBorder="1" applyAlignment="1" applyProtection="1">
      <alignment horizontal="center" vertical="center"/>
      <protection locked="0"/>
    </xf>
    <xf numFmtId="0" fontId="5" fillId="23" borderId="54" xfId="0" applyFont="1" applyFill="1" applyBorder="1" applyAlignment="1" applyProtection="1">
      <alignment horizontal="center" vertical="center"/>
      <protection locked="0"/>
    </xf>
    <xf numFmtId="0" fontId="5" fillId="23" borderId="17" xfId="0" applyFont="1" applyFill="1" applyBorder="1" applyAlignment="1" applyProtection="1">
      <alignment horizontal="center" vertical="center"/>
      <protection locked="0"/>
    </xf>
    <xf numFmtId="0" fontId="5" fillId="23" borderId="18" xfId="0" applyFont="1" applyFill="1" applyBorder="1" applyAlignment="1" applyProtection="1">
      <alignment horizontal="center" vertical="center"/>
      <protection locked="0"/>
    </xf>
    <xf numFmtId="0" fontId="5" fillId="23" borderId="37" xfId="0" applyFont="1" applyFill="1" applyBorder="1" applyAlignment="1" applyProtection="1">
      <alignment horizontal="center" vertical="center"/>
      <protection locked="0"/>
    </xf>
    <xf numFmtId="0" fontId="5" fillId="23" borderId="5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textRotation="90"/>
      <protection hidden="1"/>
    </xf>
    <xf numFmtId="0" fontId="6" fillId="0" borderId="21" xfId="0" applyFont="1" applyFill="1" applyBorder="1" applyAlignment="1" applyProtection="1">
      <alignment horizontal="center" vertical="center" textRotation="90"/>
      <protection hidden="1"/>
    </xf>
    <xf numFmtId="0" fontId="6" fillId="0" borderId="51" xfId="0" applyFont="1" applyFill="1" applyBorder="1" applyAlignment="1" applyProtection="1">
      <alignment horizontal="center" vertical="center" textRotation="90"/>
      <protection hidden="1"/>
    </xf>
    <xf numFmtId="0" fontId="56" fillId="0" borderId="0" xfId="52" applyFont="1" applyAlignment="1" applyProtection="1">
      <alignment/>
      <protection hidden="1"/>
    </xf>
    <xf numFmtId="0" fontId="6" fillId="0" borderId="45" xfId="0" applyFont="1" applyFill="1" applyBorder="1" applyAlignment="1" applyProtection="1">
      <alignment horizontal="left" vertical="center"/>
      <protection hidden="1"/>
    </xf>
    <xf numFmtId="0" fontId="0" fillId="0" borderId="45" xfId="0" applyBorder="1" applyAlignment="1" applyProtection="1">
      <alignment/>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0" fillId="23" borderId="19" xfId="0" applyFill="1" applyBorder="1" applyAlignment="1" applyProtection="1">
      <alignment/>
      <protection hidden="1"/>
    </xf>
    <xf numFmtId="0" fontId="0" fillId="0" borderId="21" xfId="0" applyBorder="1" applyAlignment="1" applyProtection="1">
      <alignment/>
      <protection hidden="1"/>
    </xf>
    <xf numFmtId="0" fontId="6" fillId="0" borderId="43" xfId="0" applyFont="1" applyBorder="1" applyAlignment="1" applyProtection="1">
      <alignment horizontal="center" vertical="center"/>
      <protection hidden="1"/>
    </xf>
    <xf numFmtId="0" fontId="0" fillId="0" borderId="43" xfId="0" applyBorder="1" applyAlignment="1">
      <alignment/>
    </xf>
    <xf numFmtId="0" fontId="5" fillId="0" borderId="43" xfId="0" applyFont="1" applyFill="1" applyBorder="1" applyAlignment="1" applyProtection="1">
      <alignment horizontal="center" vertical="center"/>
      <protection hidden="1"/>
    </xf>
    <xf numFmtId="0" fontId="55" fillId="0" borderId="0" xfId="52" applyFont="1" applyAlignment="1" applyProtection="1">
      <alignment horizontal="left"/>
      <protection hidden="1"/>
    </xf>
    <xf numFmtId="0" fontId="5" fillId="23" borderId="34" xfId="0" applyFont="1" applyFill="1" applyBorder="1" applyAlignment="1" applyProtection="1">
      <alignment horizontal="left" vertical="top" wrapText="1"/>
      <protection locked="0"/>
    </xf>
    <xf numFmtId="0" fontId="5" fillId="23" borderId="40" xfId="0" applyFont="1" applyFill="1" applyBorder="1" applyAlignment="1" applyProtection="1">
      <alignment horizontal="left" vertical="top" wrapText="1"/>
      <protection locked="0"/>
    </xf>
    <xf numFmtId="0" fontId="5" fillId="23" borderId="46" xfId="0" applyFont="1" applyFill="1" applyBorder="1" applyAlignment="1" applyProtection="1">
      <alignment horizontal="left" vertical="top" wrapText="1"/>
      <protection locked="0"/>
    </xf>
    <xf numFmtId="0" fontId="5" fillId="23" borderId="43" xfId="0" applyFont="1" applyFill="1" applyBorder="1" applyAlignment="1" applyProtection="1">
      <alignment horizontal="left" vertical="top" wrapText="1"/>
      <protection locked="0"/>
    </xf>
    <xf numFmtId="0" fontId="5" fillId="23" borderId="43" xfId="0" applyFont="1" applyFill="1" applyBorder="1" applyAlignment="1" applyProtection="1">
      <alignment horizontal="left" vertical="top"/>
      <protection locked="0"/>
    </xf>
    <xf numFmtId="0" fontId="6" fillId="0" borderId="43" xfId="0" applyFont="1" applyBorder="1" applyAlignment="1" applyProtection="1">
      <alignment horizontal="left" vertical="top"/>
      <protection hidden="1"/>
    </xf>
    <xf numFmtId="0" fontId="10" fillId="24" borderId="0" xfId="0" applyFont="1" applyFill="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0" fillId="23" borderId="43" xfId="0" applyFill="1" applyBorder="1" applyAlignment="1" applyProtection="1">
      <alignment/>
      <protection locked="0"/>
    </xf>
    <xf numFmtId="0" fontId="6" fillId="0" borderId="43" xfId="0" applyFont="1" applyFill="1" applyBorder="1" applyAlignment="1" applyProtection="1">
      <alignment horizontal="left" vertical="top" wrapText="1"/>
      <protection hidden="1"/>
    </xf>
    <xf numFmtId="0" fontId="0" fillId="0" borderId="43" xfId="0" applyFont="1" applyBorder="1" applyAlignment="1" applyProtection="1">
      <alignment horizontal="left" vertical="top" wrapText="1"/>
      <protection hidden="1"/>
    </xf>
    <xf numFmtId="0" fontId="5" fillId="23" borderId="17" xfId="0" applyFont="1" applyFill="1" applyBorder="1" applyAlignment="1" applyProtection="1">
      <alignment horizontal="center" vertical="top" wrapText="1"/>
      <protection locked="0"/>
    </xf>
    <xf numFmtId="0" fontId="5" fillId="23" borderId="18" xfId="0" applyFont="1" applyFill="1" applyBorder="1" applyAlignment="1" applyProtection="1">
      <alignment horizontal="center" vertical="top" wrapText="1"/>
      <protection locked="0"/>
    </xf>
    <xf numFmtId="0" fontId="5" fillId="23" borderId="44" xfId="0" applyFont="1" applyFill="1" applyBorder="1" applyAlignment="1" applyProtection="1">
      <alignment horizontal="left" vertical="top" wrapText="1"/>
      <protection locked="0"/>
    </xf>
    <xf numFmtId="0" fontId="5" fillId="23" borderId="18" xfId="0" applyFont="1" applyFill="1" applyBorder="1" applyAlignment="1" applyProtection="1">
      <alignment horizontal="left" vertical="top" wrapText="1"/>
      <protection locked="0"/>
    </xf>
    <xf numFmtId="0" fontId="5" fillId="23" borderId="43" xfId="0" applyFont="1" applyFill="1" applyBorder="1" applyAlignment="1" applyProtection="1">
      <alignment horizontal="left" vertical="top" wrapText="1" shrinkToFit="1"/>
      <protection locked="0"/>
    </xf>
    <xf numFmtId="0" fontId="3" fillId="0" borderId="0" xfId="0" applyFont="1" applyAlignment="1" applyProtection="1">
      <alignment vertical="top" wrapText="1"/>
      <protection hidden="1"/>
    </xf>
    <xf numFmtId="0" fontId="3" fillId="24" borderId="0" xfId="0" applyFont="1" applyFill="1" applyAlignment="1" applyProtection="1">
      <alignment vertical="top" wrapText="1"/>
      <protection hidden="1"/>
    </xf>
    <xf numFmtId="0" fontId="10" fillId="24" borderId="0" xfId="0" applyFont="1" applyFill="1" applyAlignment="1" applyProtection="1">
      <alignment vertical="top" wrapText="1"/>
      <protection hidden="1"/>
    </xf>
    <xf numFmtId="0" fontId="6" fillId="0" borderId="43" xfId="0" applyFont="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6" fillId="0" borderId="34" xfId="0" applyFont="1" applyBorder="1" applyAlignment="1" applyProtection="1">
      <alignment horizontal="center" vertical="top" wrapText="1"/>
      <protection hidden="1"/>
    </xf>
    <xf numFmtId="0" fontId="6" fillId="0" borderId="40" xfId="0" applyFont="1" applyBorder="1" applyAlignment="1" applyProtection="1">
      <alignment horizontal="center" vertical="top" wrapText="1"/>
      <protection hidden="1"/>
    </xf>
    <xf numFmtId="0" fontId="6" fillId="0" borderId="46" xfId="0" applyFont="1" applyBorder="1" applyAlignment="1" applyProtection="1">
      <alignment horizontal="center" vertical="top" wrapText="1"/>
      <protection hidden="1"/>
    </xf>
    <xf numFmtId="0" fontId="6" fillId="0" borderId="13" xfId="0" applyFont="1" applyBorder="1" applyAlignment="1" applyProtection="1">
      <alignment horizontal="center" vertical="top" wrapText="1"/>
      <protection hidden="1"/>
    </xf>
    <xf numFmtId="0" fontId="6" fillId="0" borderId="45" xfId="0" applyFont="1" applyBorder="1" applyAlignment="1" applyProtection="1">
      <alignment horizontal="center" vertical="top" wrapText="1"/>
      <protection hidden="1"/>
    </xf>
    <xf numFmtId="0" fontId="6" fillId="0" borderId="34" xfId="0" applyFont="1" applyBorder="1" applyAlignment="1" applyProtection="1">
      <alignment horizontal="left" vertical="top" wrapText="1"/>
      <protection hidden="1"/>
    </xf>
    <xf numFmtId="0" fontId="6" fillId="0" borderId="40" xfId="0" applyFont="1" applyBorder="1" applyAlignment="1" applyProtection="1">
      <alignment horizontal="left" vertical="top" wrapText="1"/>
      <protection hidden="1"/>
    </xf>
    <xf numFmtId="0" fontId="6" fillId="0" borderId="46" xfId="0" applyFont="1" applyBorder="1" applyAlignment="1" applyProtection="1">
      <alignment horizontal="left" vertical="top"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2">
    <dxf>
      <fill>
        <patternFill patternType="lightTrellis">
          <bgColor indexed="65"/>
        </patternFill>
      </fill>
    </dxf>
    <dxf>
      <fill>
        <patternFill patternType="lightTrellis">
          <bgColor indexed="65"/>
        </patternFill>
      </fill>
    </dxf>
    <dxf>
      <font>
        <color indexed="10"/>
      </font>
    </dxf>
    <dxf>
      <fill>
        <patternFill patternType="lightTrellis">
          <bgColor indexed="65"/>
        </patternFill>
      </fill>
    </dxf>
    <dxf>
      <fill>
        <patternFill patternType="lightUp">
          <bgColor indexed="9"/>
        </patternFill>
      </fill>
    </dxf>
    <dxf>
      <fill>
        <patternFill patternType="lightUp">
          <bgColor indexed="9"/>
        </patternFill>
      </fill>
    </dxf>
    <dxf>
      <font>
        <strike val="0"/>
      </font>
      <fill>
        <patternFill patternType="lightUp">
          <bgColor indexed="9"/>
        </patternFill>
      </fill>
    </dxf>
    <dxf>
      <font>
        <strike/>
      </font>
    </dxf>
    <dxf>
      <font>
        <strike/>
      </font>
    </dxf>
    <dxf>
      <font>
        <strike/>
      </font>
    </dxf>
    <dxf>
      <font>
        <strike/>
      </font>
    </dxf>
    <dxf>
      <fill>
        <patternFill patternType="lightUp">
          <bgColor indexed="9"/>
        </patternFill>
      </fill>
    </dxf>
    <dxf>
      <font>
        <strike/>
      </font>
    </dxf>
    <dxf>
      <font>
        <strike/>
      </font>
    </dxf>
    <dxf>
      <font>
        <b/>
        <i val="0"/>
      </font>
    </dxf>
    <dxf>
      <font>
        <strike/>
      </font>
    </dxf>
    <dxf>
      <fill>
        <patternFill patternType="lightTrellis">
          <bgColor indexed="9"/>
        </patternFill>
      </fill>
    </dxf>
    <dxf>
      <fill>
        <patternFill patternType="lightUp">
          <bgColor indexed="9"/>
        </patternFill>
      </fill>
    </dxf>
    <dxf>
      <fill>
        <patternFill patternType="lightUp">
          <bgColor indexed="9"/>
        </patternFill>
      </fill>
    </dxf>
    <dxf>
      <font>
        <strike/>
      </font>
    </dxf>
    <dxf>
      <font>
        <strike/>
      </font>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89</xdr:row>
      <xdr:rowOff>476250</xdr:rowOff>
    </xdr:from>
    <xdr:to>
      <xdr:col>4</xdr:col>
      <xdr:colOff>9525</xdr:colOff>
      <xdr:row>90</xdr:row>
      <xdr:rowOff>285750</xdr:rowOff>
    </xdr:to>
    <xdr:grpSp>
      <xdr:nvGrpSpPr>
        <xdr:cNvPr id="1" name="Group 90"/>
        <xdr:cNvGrpSpPr>
          <a:grpSpLocks/>
        </xdr:cNvGrpSpPr>
      </xdr:nvGrpSpPr>
      <xdr:grpSpPr>
        <a:xfrm>
          <a:off x="285750" y="24079200"/>
          <a:ext cx="1428750" cy="295275"/>
          <a:chOff x="30" y="2474"/>
          <a:chExt cx="150" cy="3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10</xdr:col>
      <xdr:colOff>666750</xdr:colOff>
      <xdr:row>19</xdr:row>
      <xdr:rowOff>0</xdr:rowOff>
    </xdr:to>
    <xdr:sp>
      <xdr:nvSpPr>
        <xdr:cNvPr id="1" name="Text Box 5"/>
        <xdr:cNvSpPr txBox="1">
          <a:spLocks noChangeArrowheads="1"/>
        </xdr:cNvSpPr>
      </xdr:nvSpPr>
      <xdr:spPr>
        <a:xfrm>
          <a:off x="276225" y="4171950"/>
          <a:ext cx="74485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Actual fuel consumption for each flight = Amount of fuel remaining in aircraft tanks at engines shut down after the previous flight + Fuel uplift for the flight - Amount of fuel contained in tanks at engines shut down after the flight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ueya\Local%20Settings\Temp\Projects\Em-260\20000%20PROJECTS\20864%20Aviation%20in%20EU%20ETS\D%20Design\Task%203%20-%20Emissions%20MRV%20guidance\Technical%20report\f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ing req'mts"/>
      <sheetName val="Guidance"/>
      <sheetName val="Table 1"/>
      <sheetName val="Internal Use Only"/>
      <sheetName val="DeterminationTracking"/>
      <sheetName val="Introduction"/>
      <sheetName val="Form ETS 7 Part A"/>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 val="for"/>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0">
      <selection activeCell="B46" sqref="B46"/>
    </sheetView>
  </sheetViews>
  <sheetFormatPr defaultColWidth="9.140625" defaultRowHeight="12.75"/>
  <cols>
    <col min="1" max="1" width="9.140625" style="14" customWidth="1"/>
    <col min="2" max="2" width="24.28125" style="14" customWidth="1"/>
    <col min="3" max="3" width="11.7109375" style="14" customWidth="1"/>
    <col min="4" max="16384" width="9.140625" style="14" customWidth="1"/>
  </cols>
  <sheetData>
    <row r="1" ht="35.25" customHeight="1">
      <c r="B1" s="53" t="s">
        <v>847</v>
      </c>
    </row>
    <row r="2" ht="12.75">
      <c r="B2" s="54"/>
    </row>
    <row r="3" spans="2:10" ht="29.25" customHeight="1">
      <c r="B3" s="5" t="s">
        <v>351</v>
      </c>
      <c r="C3" s="5"/>
      <c r="D3" s="5"/>
      <c r="E3" s="5"/>
      <c r="F3" s="5"/>
      <c r="G3" s="5"/>
      <c r="H3" s="5"/>
      <c r="I3" s="5"/>
      <c r="J3" s="5"/>
    </row>
    <row r="4" spans="1:3" ht="12.75">
      <c r="A4" s="55">
        <v>0</v>
      </c>
      <c r="B4" s="298" t="s">
        <v>352</v>
      </c>
      <c r="C4" s="297"/>
    </row>
    <row r="5" spans="1:3" ht="12.75">
      <c r="A5" s="55">
        <v>1</v>
      </c>
      <c r="B5" s="298" t="s">
        <v>353</v>
      </c>
      <c r="C5" s="297"/>
    </row>
    <row r="6" spans="1:3" ht="12.75">
      <c r="A6" s="55">
        <v>2</v>
      </c>
      <c r="B6" s="298" t="s">
        <v>354</v>
      </c>
      <c r="C6" s="298"/>
    </row>
    <row r="7" spans="1:3" ht="12.75">
      <c r="A7" s="55">
        <v>3</v>
      </c>
      <c r="B7" s="298" t="s">
        <v>839</v>
      </c>
      <c r="C7" s="298"/>
    </row>
    <row r="8" spans="1:3" ht="12.75">
      <c r="A8" s="55">
        <v>4</v>
      </c>
      <c r="B8" s="298" t="s">
        <v>215</v>
      </c>
      <c r="C8" s="298"/>
    </row>
    <row r="9" spans="1:5" ht="12.75">
      <c r="A9" s="55">
        <v>5</v>
      </c>
      <c r="B9" s="303" t="s">
        <v>853</v>
      </c>
      <c r="C9" s="304"/>
      <c r="D9" s="95"/>
      <c r="E9" s="95"/>
    </row>
    <row r="10" spans="1:5" ht="12.75">
      <c r="A10" s="55">
        <v>6</v>
      </c>
      <c r="B10" s="303" t="s">
        <v>848</v>
      </c>
      <c r="C10" s="304"/>
      <c r="D10" s="95"/>
      <c r="E10" s="95"/>
    </row>
    <row r="11" spans="1:5" ht="12.75">
      <c r="A11" s="55">
        <v>7</v>
      </c>
      <c r="B11" s="303" t="s">
        <v>849</v>
      </c>
      <c r="C11" s="304"/>
      <c r="D11" s="95"/>
      <c r="E11" s="95"/>
    </row>
    <row r="12" spans="1:5" ht="12.75">
      <c r="A12" s="55">
        <v>8</v>
      </c>
      <c r="B12" s="303" t="s">
        <v>850</v>
      </c>
      <c r="C12" s="304"/>
      <c r="D12" s="95"/>
      <c r="E12" s="95"/>
    </row>
    <row r="13" spans="1:5" ht="12.75">
      <c r="A13" s="55">
        <v>9</v>
      </c>
      <c r="B13" s="303" t="s">
        <v>851</v>
      </c>
      <c r="C13" s="304"/>
      <c r="D13" s="95"/>
      <c r="E13" s="95"/>
    </row>
    <row r="14" spans="1:5" ht="12.75">
      <c r="A14" s="55">
        <v>10</v>
      </c>
      <c r="B14" s="303" t="s">
        <v>852</v>
      </c>
      <c r="C14" s="304"/>
      <c r="D14" s="95"/>
      <c r="E14" s="95"/>
    </row>
    <row r="15" spans="1:3" ht="12.75">
      <c r="A15" s="55">
        <v>11</v>
      </c>
      <c r="B15" s="298" t="s">
        <v>331</v>
      </c>
      <c r="C15" s="298"/>
    </row>
    <row r="16" spans="1:3" ht="12.75">
      <c r="A16" s="55">
        <v>12</v>
      </c>
      <c r="B16" s="296" t="s">
        <v>346</v>
      </c>
      <c r="C16" s="297"/>
    </row>
    <row r="17" spans="1:3" ht="12.75">
      <c r="A17" s="55">
        <v>13</v>
      </c>
      <c r="B17" s="298" t="s">
        <v>336</v>
      </c>
      <c r="C17" s="297"/>
    </row>
    <row r="18" spans="1:3" ht="12.75">
      <c r="A18" s="55">
        <v>14</v>
      </c>
      <c r="B18" s="298" t="s">
        <v>214</v>
      </c>
      <c r="C18" s="298"/>
    </row>
    <row r="19" ht="12.75">
      <c r="A19" s="55"/>
    </row>
    <row r="20" ht="12.75">
      <c r="A20" s="55"/>
    </row>
    <row r="21" spans="1:2" ht="13.5" thickBot="1">
      <c r="A21" s="55"/>
      <c r="B21" s="23" t="s">
        <v>191</v>
      </c>
    </row>
    <row r="22" spans="2:6" ht="12.75">
      <c r="B22" s="56" t="s">
        <v>187</v>
      </c>
      <c r="C22" s="57" t="str">
        <f>'Version documentation'!B4</f>
        <v>European Commission</v>
      </c>
      <c r="D22" s="66"/>
      <c r="E22" s="66"/>
      <c r="F22" s="58"/>
    </row>
    <row r="23" spans="2:6" ht="12.75">
      <c r="B23" s="59" t="s">
        <v>190</v>
      </c>
      <c r="C23" s="60">
        <f>'Version documentation'!B3</f>
        <v>39975</v>
      </c>
      <c r="D23" s="67"/>
      <c r="E23" s="67"/>
      <c r="F23" s="61"/>
    </row>
    <row r="24" spans="2:6" ht="12.75">
      <c r="B24" s="59" t="s">
        <v>188</v>
      </c>
      <c r="C24" s="62" t="str">
        <f>'Version documentation'!B5</f>
        <v>English</v>
      </c>
      <c r="D24" s="67"/>
      <c r="E24" s="67"/>
      <c r="F24" s="61"/>
    </row>
    <row r="25" spans="2:6" ht="13.5" thickBot="1">
      <c r="B25" s="63" t="s">
        <v>189</v>
      </c>
      <c r="C25" s="64" t="str">
        <f>'Version documentation'!C3</f>
        <v>MP AEm_COM_en_110609.xls</v>
      </c>
      <c r="D25" s="68"/>
      <c r="E25" s="68"/>
      <c r="F25" s="65"/>
    </row>
    <row r="28" ht="13.5" thickBot="1">
      <c r="B28" s="23" t="s">
        <v>192</v>
      </c>
    </row>
    <row r="29" spans="2:7" ht="12.75">
      <c r="B29" s="14" t="s">
        <v>193</v>
      </c>
      <c r="D29" s="163">
        <f>IF(ISBLANK('Identification and description'!H6),"",'Identification and description'!H6)</f>
      </c>
      <c r="E29" s="66"/>
      <c r="F29" s="66"/>
      <c r="G29" s="58"/>
    </row>
    <row r="30" spans="2:7" ht="12.75">
      <c r="B30" s="14" t="s">
        <v>194</v>
      </c>
      <c r="D30" s="162">
        <f>IF(ISBLANK('Identification and description'!H9),"",'Identification and description'!H9)</f>
      </c>
      <c r="E30" s="67"/>
      <c r="F30" s="67"/>
      <c r="G30" s="61"/>
    </row>
    <row r="31" spans="2:7" ht="13.5" thickBot="1">
      <c r="B31" s="14" t="s">
        <v>205</v>
      </c>
      <c r="D31" s="161" t="str">
        <f>IF(ISBLANK('Identification and description'!H13),"",'Identification and description'!H13)</f>
        <v>New monitoring plan</v>
      </c>
      <c r="E31" s="68"/>
      <c r="F31" s="68"/>
      <c r="G31" s="65"/>
    </row>
    <row r="33" spans="2:8" ht="12.75">
      <c r="B33" s="299" t="s">
        <v>313</v>
      </c>
      <c r="C33" s="300"/>
      <c r="D33" s="300"/>
      <c r="E33" s="300"/>
      <c r="F33" s="300"/>
      <c r="G33" s="300"/>
      <c r="H33" s="300"/>
    </row>
    <row r="34" spans="2:8" ht="12.75">
      <c r="B34" s="300"/>
      <c r="C34" s="300"/>
      <c r="D34" s="300"/>
      <c r="E34" s="300"/>
      <c r="F34" s="300"/>
      <c r="G34" s="300"/>
      <c r="H34" s="300"/>
    </row>
    <row r="40" ht="12.75">
      <c r="B40" s="165"/>
    </row>
    <row r="41" ht="12.75">
      <c r="B41" s="165"/>
    </row>
    <row r="42" spans="2:7" ht="13.5" thickBot="1">
      <c r="B42" s="164"/>
      <c r="D42" s="69"/>
      <c r="E42" s="69"/>
      <c r="F42" s="69"/>
      <c r="G42" s="69"/>
    </row>
    <row r="43" spans="2:7" ht="12.75">
      <c r="B43" s="70" t="s">
        <v>314</v>
      </c>
      <c r="D43" s="301" t="s">
        <v>315</v>
      </c>
      <c r="E43" s="301"/>
      <c r="F43" s="301"/>
      <c r="G43" s="301"/>
    </row>
    <row r="44" spans="4:7" ht="12.75">
      <c r="D44" s="302"/>
      <c r="E44" s="302"/>
      <c r="F44" s="302"/>
      <c r="G44" s="302"/>
    </row>
  </sheetData>
  <sheetProtection sheet="1" objects="1" scenarios="1"/>
  <mergeCells count="17">
    <mergeCell ref="B12:C12"/>
    <mergeCell ref="B13:C13"/>
    <mergeCell ref="B15:C15"/>
    <mergeCell ref="B14:C14"/>
    <mergeCell ref="B4:C4"/>
    <mergeCell ref="B5:C5"/>
    <mergeCell ref="B6:C6"/>
    <mergeCell ref="B7:C7"/>
    <mergeCell ref="B8:C8"/>
    <mergeCell ref="B9:C9"/>
    <mergeCell ref="B10:C10"/>
    <mergeCell ref="B11:C11"/>
    <mergeCell ref="B16:C16"/>
    <mergeCell ref="B17:C17"/>
    <mergeCell ref="B33:H34"/>
    <mergeCell ref="D43:G44"/>
    <mergeCell ref="B18:C18"/>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6" location="Management!A43" display="List of definitions and abreviations used"/>
    <hyperlink ref="B17" location="Management!A54" display="Additional information"/>
    <hyperlink ref="B18" location="Management!A54" display="Additional information"/>
    <hyperlink ref="B7:C7" location="'Identification and description'!A1" display="Contact details"/>
    <hyperlink ref="B18:C18"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E274"/>
  <sheetViews>
    <sheetView zoomScalePageLayoutView="0" workbookViewId="0" topLeftCell="A12">
      <selection activeCell="A68" sqref="A68"/>
    </sheetView>
  </sheetViews>
  <sheetFormatPr defaultColWidth="9.140625" defaultRowHeight="12.75"/>
  <cols>
    <col min="1" max="1" width="23.140625" style="165" customWidth="1"/>
    <col min="2" max="2" width="9.140625" style="165" customWidth="1"/>
    <col min="3" max="3" width="94.8515625" style="165" bestFit="1" customWidth="1"/>
    <col min="4" max="16384" width="9.140625" style="165" customWidth="1"/>
  </cols>
  <sheetData>
    <row r="1" spans="1:5" ht="12.75">
      <c r="A1" s="264" t="s">
        <v>379</v>
      </c>
      <c r="C1" s="264" t="s">
        <v>274</v>
      </c>
      <c r="E1" s="264" t="s">
        <v>381</v>
      </c>
    </row>
    <row r="2" spans="1:5" ht="12.75">
      <c r="A2" s="265" t="s">
        <v>382</v>
      </c>
      <c r="C2" s="265" t="s">
        <v>382</v>
      </c>
      <c r="E2" s="265" t="s">
        <v>382</v>
      </c>
    </row>
    <row r="3" spans="1:5" ht="12.75">
      <c r="A3" s="265" t="s">
        <v>387</v>
      </c>
      <c r="C3" s="265"/>
      <c r="E3" s="265" t="s">
        <v>383</v>
      </c>
    </row>
    <row r="4" spans="1:5" ht="12.75">
      <c r="A4" s="265" t="s">
        <v>389</v>
      </c>
      <c r="C4" s="265" t="s">
        <v>266</v>
      </c>
      <c r="E4" s="265" t="s">
        <v>385</v>
      </c>
    </row>
    <row r="5" spans="1:3" ht="12.75">
      <c r="A5" s="265" t="s">
        <v>392</v>
      </c>
      <c r="C5" s="265" t="s">
        <v>270</v>
      </c>
    </row>
    <row r="6" spans="1:3" ht="12.75">
      <c r="A6" s="265" t="s">
        <v>394</v>
      </c>
      <c r="C6" s="265" t="s">
        <v>271</v>
      </c>
    </row>
    <row r="7" spans="1:5" ht="12.75">
      <c r="A7" s="265" t="s">
        <v>397</v>
      </c>
      <c r="C7" s="265" t="s">
        <v>272</v>
      </c>
      <c r="E7" s="266" t="s">
        <v>391</v>
      </c>
    </row>
    <row r="8" spans="1:5" ht="12.75">
      <c r="A8" s="265" t="s">
        <v>400</v>
      </c>
      <c r="C8" s="265" t="s">
        <v>273</v>
      </c>
      <c r="E8" s="265" t="s">
        <v>382</v>
      </c>
    </row>
    <row r="9" spans="1:5" ht="12.75">
      <c r="A9" s="265" t="s">
        <v>403</v>
      </c>
      <c r="C9" s="265"/>
      <c r="E9" s="265" t="s">
        <v>396</v>
      </c>
    </row>
    <row r="10" spans="1:5" ht="12.75">
      <c r="A10" s="265" t="s">
        <v>405</v>
      </c>
      <c r="C10" s="265"/>
      <c r="E10" s="265" t="s">
        <v>399</v>
      </c>
    </row>
    <row r="11" spans="1:5" ht="12.75">
      <c r="A11" s="265" t="s">
        <v>407</v>
      </c>
      <c r="C11" s="265"/>
      <c r="E11" s="265" t="s">
        <v>402</v>
      </c>
    </row>
    <row r="12" spans="1:3" ht="12.75">
      <c r="A12" s="265" t="s">
        <v>410</v>
      </c>
      <c r="C12" s="265"/>
    </row>
    <row r="13" spans="1:3" ht="12.75">
      <c r="A13" s="265" t="s">
        <v>412</v>
      </c>
      <c r="C13" s="265"/>
    </row>
    <row r="14" spans="1:5" ht="12.75">
      <c r="A14" s="265" t="s">
        <v>414</v>
      </c>
      <c r="C14" s="265"/>
      <c r="E14" s="266" t="s">
        <v>409</v>
      </c>
    </row>
    <row r="15" spans="1:5" ht="12.75">
      <c r="A15" s="273" t="s">
        <v>255</v>
      </c>
      <c r="C15" s="265"/>
      <c r="E15" s="265" t="s">
        <v>382</v>
      </c>
    </row>
    <row r="16" spans="1:5" ht="12.75">
      <c r="A16" s="265" t="s">
        <v>416</v>
      </c>
      <c r="C16" s="265"/>
      <c r="E16" s="273" t="s">
        <v>257</v>
      </c>
    </row>
    <row r="17" spans="1:5" ht="12.75">
      <c r="A17" s="265" t="s">
        <v>418</v>
      </c>
      <c r="C17" s="265"/>
      <c r="E17" s="273" t="s">
        <v>258</v>
      </c>
    </row>
    <row r="18" spans="1:3" ht="12.75">
      <c r="A18" s="265" t="s">
        <v>420</v>
      </c>
      <c r="C18" s="265"/>
    </row>
    <row r="19" spans="1:3" ht="12.75">
      <c r="A19" s="265" t="s">
        <v>648</v>
      </c>
      <c r="C19" s="265"/>
    </row>
    <row r="20" spans="1:5" ht="12.75">
      <c r="A20" s="265" t="s">
        <v>422</v>
      </c>
      <c r="C20" s="265"/>
      <c r="E20" s="266" t="s">
        <v>344</v>
      </c>
    </row>
    <row r="21" spans="1:5" ht="12.75">
      <c r="A21" s="265" t="s">
        <v>424</v>
      </c>
      <c r="C21" s="265"/>
      <c r="E21" s="265" t="s">
        <v>382</v>
      </c>
    </row>
    <row r="22" spans="1:5" ht="12.75">
      <c r="A22" s="265" t="s">
        <v>426</v>
      </c>
      <c r="C22" s="265"/>
      <c r="E22" s="265"/>
    </row>
    <row r="23" spans="1:5" ht="12.75">
      <c r="A23" s="265" t="s">
        <v>429</v>
      </c>
      <c r="C23" s="265"/>
      <c r="E23" s="265" t="s">
        <v>320</v>
      </c>
    </row>
    <row r="24" spans="1:5" ht="12.75">
      <c r="A24" s="273" t="s">
        <v>256</v>
      </c>
      <c r="C24" s="265"/>
      <c r="E24" s="265" t="s">
        <v>428</v>
      </c>
    </row>
    <row r="25" spans="1:5" ht="12.75">
      <c r="A25" s="265" t="s">
        <v>432</v>
      </c>
      <c r="C25" s="265"/>
      <c r="E25" s="265" t="s">
        <v>431</v>
      </c>
    </row>
    <row r="26" spans="1:5" ht="12.75">
      <c r="A26" s="265" t="s">
        <v>435</v>
      </c>
      <c r="C26" s="265"/>
      <c r="E26" s="265" t="s">
        <v>434</v>
      </c>
    </row>
    <row r="27" spans="1:5" ht="12.75">
      <c r="A27" s="265" t="s">
        <v>438</v>
      </c>
      <c r="C27" s="265"/>
      <c r="E27" s="265" t="s">
        <v>437</v>
      </c>
    </row>
    <row r="28" spans="1:5" ht="12.75">
      <c r="A28" s="265" t="s">
        <v>441</v>
      </c>
      <c r="C28" s="265"/>
      <c r="E28" s="265" t="s">
        <v>440</v>
      </c>
    </row>
    <row r="29" spans="1:3" ht="12.75">
      <c r="A29" s="265" t="s">
        <v>443</v>
      </c>
      <c r="C29" s="265"/>
    </row>
    <row r="30" spans="1:5" ht="12.75">
      <c r="A30" s="265" t="s">
        <v>446</v>
      </c>
      <c r="E30" s="266" t="s">
        <v>445</v>
      </c>
    </row>
    <row r="31" spans="1:5" ht="12.75">
      <c r="A31" s="265" t="s">
        <v>448</v>
      </c>
      <c r="E31" s="267" t="s">
        <v>382</v>
      </c>
    </row>
    <row r="32" spans="1:5" ht="12.75">
      <c r="A32" s="265" t="s">
        <v>456</v>
      </c>
      <c r="C32" s="264" t="s">
        <v>380</v>
      </c>
      <c r="E32" s="267"/>
    </row>
    <row r="33" spans="3:5" ht="12.75">
      <c r="C33" s="265" t="s">
        <v>382</v>
      </c>
      <c r="E33" s="265" t="s">
        <v>321</v>
      </c>
    </row>
    <row r="34" spans="3:5" ht="12.75">
      <c r="C34" s="265"/>
      <c r="E34" s="265" t="s">
        <v>452</v>
      </c>
    </row>
    <row r="35" spans="1:5" ht="12.75">
      <c r="A35" s="268" t="s">
        <v>453</v>
      </c>
      <c r="C35" s="265" t="s">
        <v>384</v>
      </c>
      <c r="E35" s="265" t="s">
        <v>322</v>
      </c>
    </row>
    <row r="36" spans="1:3" ht="12.75">
      <c r="A36" s="265" t="s">
        <v>382</v>
      </c>
      <c r="C36" s="265" t="s">
        <v>386</v>
      </c>
    </row>
    <row r="37" spans="1:5" ht="12.75">
      <c r="A37" s="265"/>
      <c r="C37" s="265" t="s">
        <v>388</v>
      </c>
      <c r="E37" s="266" t="s">
        <v>323</v>
      </c>
    </row>
    <row r="38" spans="1:5" ht="12.75">
      <c r="A38" s="265" t="s">
        <v>459</v>
      </c>
      <c r="C38" s="265" t="s">
        <v>390</v>
      </c>
      <c r="E38" s="265" t="s">
        <v>382</v>
      </c>
    </row>
    <row r="39" spans="1:5" ht="12.75">
      <c r="A39" s="265" t="s">
        <v>461</v>
      </c>
      <c r="C39" s="265" t="s">
        <v>393</v>
      </c>
      <c r="E39" s="265" t="s">
        <v>98</v>
      </c>
    </row>
    <row r="40" spans="1:5" ht="12.75">
      <c r="A40" s="265" t="s">
        <v>463</v>
      </c>
      <c r="C40" s="265" t="s">
        <v>395</v>
      </c>
      <c r="E40" s="265" t="s">
        <v>324</v>
      </c>
    </row>
    <row r="41" spans="1:3" ht="12.75">
      <c r="A41" s="265" t="s">
        <v>465</v>
      </c>
      <c r="C41" s="265" t="s">
        <v>398</v>
      </c>
    </row>
    <row r="42" spans="1:5" ht="12.75">
      <c r="A42" s="265" t="s">
        <v>467</v>
      </c>
      <c r="C42" s="265" t="s">
        <v>401</v>
      </c>
      <c r="E42" s="266" t="s">
        <v>325</v>
      </c>
    </row>
    <row r="43" spans="1:5" ht="12.75">
      <c r="A43" s="265" t="s">
        <v>469</v>
      </c>
      <c r="C43" s="265" t="s">
        <v>404</v>
      </c>
      <c r="E43" s="265" t="s">
        <v>382</v>
      </c>
    </row>
    <row r="44" spans="1:5" ht="12.75">
      <c r="A44" s="265" t="s">
        <v>471</v>
      </c>
      <c r="C44" s="265" t="s">
        <v>406</v>
      </c>
      <c r="E44" s="265" t="s">
        <v>326</v>
      </c>
    </row>
    <row r="45" spans="1:5" ht="12.75">
      <c r="A45" s="265" t="s">
        <v>473</v>
      </c>
      <c r="C45" s="265" t="s">
        <v>408</v>
      </c>
      <c r="E45" s="265" t="s">
        <v>327</v>
      </c>
    </row>
    <row r="46" spans="1:5" ht="12.75">
      <c r="A46" s="265" t="s">
        <v>476</v>
      </c>
      <c r="C46" s="265" t="s">
        <v>411</v>
      </c>
      <c r="E46" s="268"/>
    </row>
    <row r="47" spans="1:5" ht="12.75">
      <c r="A47" s="265" t="s">
        <v>478</v>
      </c>
      <c r="C47" s="265" t="s">
        <v>413</v>
      </c>
      <c r="E47" s="264" t="s">
        <v>475</v>
      </c>
    </row>
    <row r="48" spans="1:5" ht="12.75">
      <c r="A48" s="265" t="s">
        <v>480</v>
      </c>
      <c r="C48" s="265" t="s">
        <v>415</v>
      </c>
      <c r="E48" s="265"/>
    </row>
    <row r="49" spans="1:5" ht="12.75">
      <c r="A49" s="265" t="s">
        <v>482</v>
      </c>
      <c r="C49" s="265" t="s">
        <v>417</v>
      </c>
      <c r="E49" s="269" t="s">
        <v>308</v>
      </c>
    </row>
    <row r="50" spans="1:5" ht="12.75">
      <c r="A50" s="265" t="s">
        <v>484</v>
      </c>
      <c r="C50" s="265" t="s">
        <v>419</v>
      </c>
      <c r="E50" s="269" t="s">
        <v>309</v>
      </c>
    </row>
    <row r="51" spans="1:5" ht="12.75">
      <c r="A51" s="265" t="s">
        <v>387</v>
      </c>
      <c r="C51" s="265" t="s">
        <v>421</v>
      </c>
      <c r="E51" s="269" t="s">
        <v>310</v>
      </c>
    </row>
    <row r="52" spans="1:5" ht="12.75">
      <c r="A52" s="265" t="s">
        <v>489</v>
      </c>
      <c r="C52" s="265" t="s">
        <v>423</v>
      </c>
      <c r="E52" s="269" t="s">
        <v>311</v>
      </c>
    </row>
    <row r="53" spans="1:5" ht="12.75">
      <c r="A53" s="265" t="s">
        <v>492</v>
      </c>
      <c r="C53" s="265" t="s">
        <v>425</v>
      </c>
      <c r="E53" s="269" t="s">
        <v>312</v>
      </c>
    </row>
    <row r="54" spans="1:5" ht="12.75">
      <c r="A54" s="265" t="s">
        <v>494</v>
      </c>
      <c r="C54" s="265" t="s">
        <v>427</v>
      </c>
      <c r="E54" s="269" t="s">
        <v>486</v>
      </c>
    </row>
    <row r="55" spans="1:5" ht="12.75">
      <c r="A55" s="265" t="s">
        <v>496</v>
      </c>
      <c r="C55" s="265" t="s">
        <v>430</v>
      </c>
      <c r="E55" s="269" t="s">
        <v>488</v>
      </c>
    </row>
    <row r="56" spans="1:5" ht="12.75">
      <c r="A56" s="265" t="s">
        <v>498</v>
      </c>
      <c r="C56" s="265" t="s">
        <v>433</v>
      </c>
      <c r="E56" s="269" t="s">
        <v>491</v>
      </c>
    </row>
    <row r="57" spans="1:3" ht="12.75">
      <c r="A57" s="265" t="s">
        <v>500</v>
      </c>
      <c r="C57" s="265" t="s">
        <v>436</v>
      </c>
    </row>
    <row r="58" spans="1:5" ht="12.75">
      <c r="A58" s="265" t="s">
        <v>389</v>
      </c>
      <c r="C58" s="265" t="s">
        <v>439</v>
      </c>
      <c r="E58" s="266" t="s">
        <v>812</v>
      </c>
    </row>
    <row r="59" spans="1:5" ht="12.75">
      <c r="A59" s="265" t="s">
        <v>503</v>
      </c>
      <c r="C59" s="265" t="s">
        <v>442</v>
      </c>
      <c r="E59" s="265" t="s">
        <v>382</v>
      </c>
    </row>
    <row r="60" spans="1:5" ht="12.75">
      <c r="A60" s="265" t="s">
        <v>505</v>
      </c>
      <c r="C60" s="265" t="s">
        <v>444</v>
      </c>
      <c r="E60" s="265" t="s">
        <v>813</v>
      </c>
    </row>
    <row r="61" spans="1:5" ht="12.75">
      <c r="A61" s="265" t="s">
        <v>507</v>
      </c>
      <c r="C61" s="265" t="s">
        <v>447</v>
      </c>
      <c r="E61" s="265" t="s">
        <v>814</v>
      </c>
    </row>
    <row r="62" spans="1:5" ht="12.75">
      <c r="A62" s="265" t="s">
        <v>509</v>
      </c>
      <c r="C62" s="265" t="s">
        <v>449</v>
      </c>
      <c r="E62" s="265" t="s">
        <v>815</v>
      </c>
    </row>
    <row r="63" spans="1:3" ht="12.75">
      <c r="A63" s="265" t="s">
        <v>511</v>
      </c>
      <c r="C63" s="265" t="s">
        <v>450</v>
      </c>
    </row>
    <row r="64" spans="1:3" ht="12.75">
      <c r="A64" s="265" t="s">
        <v>513</v>
      </c>
      <c r="C64" s="265" t="s">
        <v>451</v>
      </c>
    </row>
    <row r="65" spans="1:5" ht="12.75">
      <c r="A65" s="265" t="s">
        <v>515</v>
      </c>
      <c r="C65" s="265" t="s">
        <v>454</v>
      </c>
      <c r="E65" s="266" t="s">
        <v>550</v>
      </c>
    </row>
    <row r="66" spans="1:5" ht="12.75">
      <c r="A66" s="265" t="s">
        <v>517</v>
      </c>
      <c r="C66" s="265" t="s">
        <v>455</v>
      </c>
      <c r="E66" s="265" t="s">
        <v>382</v>
      </c>
    </row>
    <row r="67" spans="1:5" ht="12.75">
      <c r="A67" s="265" t="s">
        <v>519</v>
      </c>
      <c r="C67" s="265" t="s">
        <v>457</v>
      </c>
      <c r="E67" s="265" t="s">
        <v>350</v>
      </c>
    </row>
    <row r="68" spans="1:5" ht="12.75">
      <c r="A68" s="265" t="s">
        <v>521</v>
      </c>
      <c r="C68" s="265" t="s">
        <v>458</v>
      </c>
      <c r="E68" s="265" t="s">
        <v>557</v>
      </c>
    </row>
    <row r="69" spans="1:3" ht="12.75">
      <c r="A69" s="265" t="s">
        <v>392</v>
      </c>
      <c r="C69" s="265" t="s">
        <v>460</v>
      </c>
    </row>
    <row r="70" spans="1:3" ht="12.75">
      <c r="A70" s="265" t="s">
        <v>524</v>
      </c>
      <c r="C70" s="265" t="s">
        <v>462</v>
      </c>
    </row>
    <row r="71" spans="1:5" ht="12.75">
      <c r="A71" s="265" t="s">
        <v>526</v>
      </c>
      <c r="C71" s="265" t="s">
        <v>464</v>
      </c>
      <c r="E71" s="266" t="s">
        <v>317</v>
      </c>
    </row>
    <row r="72" spans="1:5" ht="12.75">
      <c r="A72" s="265" t="s">
        <v>528</v>
      </c>
      <c r="C72" s="265" t="s">
        <v>466</v>
      </c>
      <c r="E72" s="265" t="s">
        <v>318</v>
      </c>
    </row>
    <row r="73" spans="1:5" ht="12.75">
      <c r="A73" s="265" t="s">
        <v>530</v>
      </c>
      <c r="C73" s="265" t="s">
        <v>468</v>
      </c>
      <c r="E73" s="265" t="s">
        <v>319</v>
      </c>
    </row>
    <row r="74" spans="1:3" ht="12.75">
      <c r="A74" s="265" t="s">
        <v>532</v>
      </c>
      <c r="C74" s="265" t="s">
        <v>470</v>
      </c>
    </row>
    <row r="75" spans="1:3" ht="12.75">
      <c r="A75" s="265" t="s">
        <v>534</v>
      </c>
      <c r="C75" s="265" t="s">
        <v>472</v>
      </c>
    </row>
    <row r="76" spans="1:5" ht="12.75">
      <c r="A76" s="265" t="s">
        <v>536</v>
      </c>
      <c r="C76" s="265" t="s">
        <v>474</v>
      </c>
      <c r="E76" s="264" t="s">
        <v>197</v>
      </c>
    </row>
    <row r="77" spans="1:5" ht="12.75">
      <c r="A77" s="265" t="s">
        <v>538</v>
      </c>
      <c r="C77" s="265" t="s">
        <v>477</v>
      </c>
      <c r="E77" s="265" t="s">
        <v>198</v>
      </c>
    </row>
    <row r="78" spans="1:5" ht="12.75">
      <c r="A78" s="265" t="s">
        <v>540</v>
      </c>
      <c r="C78" s="265" t="s">
        <v>479</v>
      </c>
      <c r="E78" s="265" t="s">
        <v>859</v>
      </c>
    </row>
    <row r="79" spans="1:3" ht="12.75">
      <c r="A79" s="265" t="s">
        <v>542</v>
      </c>
      <c r="C79" s="265" t="s">
        <v>481</v>
      </c>
    </row>
    <row r="80" spans="1:3" ht="12.75">
      <c r="A80" s="265" t="s">
        <v>544</v>
      </c>
      <c r="C80" s="265" t="s">
        <v>483</v>
      </c>
    </row>
    <row r="81" spans="1:5" ht="12.75">
      <c r="A81" s="265" t="s">
        <v>546</v>
      </c>
      <c r="C81" s="265" t="s">
        <v>485</v>
      </c>
      <c r="E81" s="264" t="s">
        <v>267</v>
      </c>
    </row>
    <row r="82" spans="1:5" ht="12.75">
      <c r="A82" s="265" t="s">
        <v>548</v>
      </c>
      <c r="C82" s="265" t="s">
        <v>487</v>
      </c>
      <c r="E82" s="265"/>
    </row>
    <row r="83" spans="1:5" ht="12.75">
      <c r="A83" s="265" t="s">
        <v>551</v>
      </c>
      <c r="C83" s="265" t="s">
        <v>490</v>
      </c>
      <c r="E83" s="265" t="s">
        <v>266</v>
      </c>
    </row>
    <row r="84" spans="1:3" ht="12.75">
      <c r="A84" s="265" t="s">
        <v>553</v>
      </c>
      <c r="C84" s="265" t="s">
        <v>493</v>
      </c>
    </row>
    <row r="85" spans="1:5" ht="12.75">
      <c r="A85" s="265" t="s">
        <v>555</v>
      </c>
      <c r="C85" s="265" t="s">
        <v>495</v>
      </c>
      <c r="E85" s="264" t="s">
        <v>202</v>
      </c>
    </row>
    <row r="86" spans="1:5" ht="12.75">
      <c r="A86" s="265" t="s">
        <v>558</v>
      </c>
      <c r="C86" s="265" t="s">
        <v>497</v>
      </c>
      <c r="E86" s="265" t="s">
        <v>203</v>
      </c>
    </row>
    <row r="87" spans="1:5" ht="12.75">
      <c r="A87" s="265" t="s">
        <v>560</v>
      </c>
      <c r="C87" s="265" t="s">
        <v>499</v>
      </c>
      <c r="E87" s="265" t="s">
        <v>204</v>
      </c>
    </row>
    <row r="88" spans="1:3" ht="12.75">
      <c r="A88" s="265" t="s">
        <v>562</v>
      </c>
      <c r="C88" s="265" t="s">
        <v>501</v>
      </c>
    </row>
    <row r="89" spans="1:3" ht="12.75">
      <c r="A89" s="265" t="s">
        <v>564</v>
      </c>
      <c r="C89" s="265" t="s">
        <v>502</v>
      </c>
    </row>
    <row r="90" spans="1:5" ht="12.75">
      <c r="A90" s="265" t="s">
        <v>566</v>
      </c>
      <c r="C90" s="265" t="s">
        <v>504</v>
      </c>
      <c r="E90" s="264" t="s">
        <v>860</v>
      </c>
    </row>
    <row r="91" spans="1:5" ht="12.75">
      <c r="A91" s="265" t="s">
        <v>568</v>
      </c>
      <c r="C91" s="265" t="s">
        <v>506</v>
      </c>
      <c r="E91" s="270" t="b">
        <v>1</v>
      </c>
    </row>
    <row r="92" spans="1:5" ht="12.75">
      <c r="A92" s="265" t="s">
        <v>394</v>
      </c>
      <c r="C92" s="265" t="s">
        <v>508</v>
      </c>
      <c r="E92" s="270" t="b">
        <v>0</v>
      </c>
    </row>
    <row r="93" spans="1:5" ht="12.75">
      <c r="A93" s="265" t="s">
        <v>397</v>
      </c>
      <c r="C93" s="265" t="s">
        <v>510</v>
      </c>
      <c r="E93" s="270">
        <v>1</v>
      </c>
    </row>
    <row r="94" spans="1:5" ht="12.75">
      <c r="A94" s="265" t="s">
        <v>572</v>
      </c>
      <c r="C94" s="265" t="s">
        <v>512</v>
      </c>
      <c r="E94" s="270">
        <v>0</v>
      </c>
    </row>
    <row r="95" spans="1:3" ht="12.75">
      <c r="A95" s="265" t="s">
        <v>574</v>
      </c>
      <c r="C95" s="265" t="s">
        <v>514</v>
      </c>
    </row>
    <row r="96" spans="1:3" ht="12.75">
      <c r="A96" s="265" t="s">
        <v>400</v>
      </c>
      <c r="C96" s="265" t="s">
        <v>516</v>
      </c>
    </row>
    <row r="97" spans="1:5" ht="12.75">
      <c r="A97" s="265" t="s">
        <v>577</v>
      </c>
      <c r="C97" s="265" t="s">
        <v>518</v>
      </c>
      <c r="E97" s="266" t="s">
        <v>52</v>
      </c>
    </row>
    <row r="98" spans="1:5" ht="12.75">
      <c r="A98" s="265" t="s">
        <v>579</v>
      </c>
      <c r="C98" s="265" t="s">
        <v>520</v>
      </c>
      <c r="E98" s="267" t="s">
        <v>382</v>
      </c>
    </row>
    <row r="99" spans="1:5" ht="12.75">
      <c r="A99" s="265" t="s">
        <v>581</v>
      </c>
      <c r="C99" s="265" t="s">
        <v>522</v>
      </c>
      <c r="E99" s="267" t="s">
        <v>53</v>
      </c>
    </row>
    <row r="100" spans="1:5" ht="12.75">
      <c r="A100" s="265" t="s">
        <v>583</v>
      </c>
      <c r="C100" s="265" t="s">
        <v>523</v>
      </c>
      <c r="E100" s="267" t="s">
        <v>54</v>
      </c>
    </row>
    <row r="101" spans="1:3" ht="12.75">
      <c r="A101" s="265" t="s">
        <v>585</v>
      </c>
      <c r="C101" s="265" t="s">
        <v>525</v>
      </c>
    </row>
    <row r="102" spans="1:5" ht="12.75">
      <c r="A102" s="265" t="s">
        <v>587</v>
      </c>
      <c r="C102" s="265" t="s">
        <v>527</v>
      </c>
      <c r="E102" s="266" t="s">
        <v>55</v>
      </c>
    </row>
    <row r="103" spans="1:5" ht="12.75">
      <c r="A103" s="265" t="s">
        <v>589</v>
      </c>
      <c r="C103" s="265" t="s">
        <v>529</v>
      </c>
      <c r="E103" s="267" t="s">
        <v>382</v>
      </c>
    </row>
    <row r="104" spans="1:5" ht="12.75">
      <c r="A104" s="265" t="s">
        <v>591</v>
      </c>
      <c r="C104" s="265" t="s">
        <v>531</v>
      </c>
      <c r="E104" s="267"/>
    </row>
    <row r="105" spans="1:5" ht="12.75">
      <c r="A105" s="265" t="s">
        <v>403</v>
      </c>
      <c r="C105" s="265" t="s">
        <v>533</v>
      </c>
      <c r="E105" s="267" t="s">
        <v>56</v>
      </c>
    </row>
    <row r="106" spans="1:5" ht="12.75">
      <c r="A106" s="265" t="s">
        <v>594</v>
      </c>
      <c r="C106" s="265" t="s">
        <v>535</v>
      </c>
      <c r="E106" s="267" t="s">
        <v>57</v>
      </c>
    </row>
    <row r="107" spans="1:5" ht="12.75">
      <c r="A107" s="265" t="s">
        <v>596</v>
      </c>
      <c r="C107" s="265" t="s">
        <v>537</v>
      </c>
      <c r="E107" s="267" t="s">
        <v>58</v>
      </c>
    </row>
    <row r="108" spans="1:5" ht="12.75">
      <c r="A108" s="265" t="s">
        <v>598</v>
      </c>
      <c r="C108" s="265" t="s">
        <v>539</v>
      </c>
      <c r="E108" s="267" t="s">
        <v>59</v>
      </c>
    </row>
    <row r="109" spans="1:3" ht="12.75">
      <c r="A109" s="265" t="s">
        <v>600</v>
      </c>
      <c r="C109" s="265" t="s">
        <v>541</v>
      </c>
    </row>
    <row r="110" spans="1:5" ht="12.75">
      <c r="A110" s="265" t="s">
        <v>405</v>
      </c>
      <c r="C110" s="265" t="s">
        <v>543</v>
      </c>
      <c r="E110" s="266" t="s">
        <v>13</v>
      </c>
    </row>
    <row r="111" spans="1:5" ht="12.75">
      <c r="A111" s="265" t="s">
        <v>407</v>
      </c>
      <c r="C111" s="265" t="s">
        <v>545</v>
      </c>
      <c r="E111" s="265" t="s">
        <v>382</v>
      </c>
    </row>
    <row r="112" spans="1:5" ht="12.75">
      <c r="A112" s="265" t="s">
        <v>604</v>
      </c>
      <c r="C112" s="265" t="s">
        <v>547</v>
      </c>
      <c r="E112" s="265"/>
    </row>
    <row r="113" spans="1:5" ht="12.75">
      <c r="A113" s="265" t="s">
        <v>606</v>
      </c>
      <c r="C113" s="265" t="s">
        <v>549</v>
      </c>
      <c r="E113" s="265" t="s">
        <v>60</v>
      </c>
    </row>
    <row r="114" spans="1:5" ht="12.75">
      <c r="A114" s="265" t="s">
        <v>608</v>
      </c>
      <c r="C114" s="265" t="s">
        <v>552</v>
      </c>
      <c r="E114" s="265" t="s">
        <v>61</v>
      </c>
    </row>
    <row r="115" spans="1:5" ht="12.75">
      <c r="A115" s="265" t="s">
        <v>610</v>
      </c>
      <c r="C115" s="265" t="s">
        <v>554</v>
      </c>
      <c r="E115" s="265" t="s">
        <v>62</v>
      </c>
    </row>
    <row r="116" spans="1:5" ht="12.75">
      <c r="A116" s="265" t="s">
        <v>612</v>
      </c>
      <c r="C116" s="265" t="s">
        <v>556</v>
      </c>
      <c r="E116" s="265" t="s">
        <v>63</v>
      </c>
    </row>
    <row r="117" spans="1:3" ht="12.75">
      <c r="A117" s="265" t="s">
        <v>410</v>
      </c>
      <c r="C117" s="265" t="s">
        <v>559</v>
      </c>
    </row>
    <row r="118" spans="1:5" ht="12.75">
      <c r="A118" s="265" t="s">
        <v>613</v>
      </c>
      <c r="C118" s="265" t="s">
        <v>561</v>
      </c>
      <c r="E118" s="266" t="s">
        <v>64</v>
      </c>
    </row>
    <row r="119" spans="1:5" ht="12.75">
      <c r="A119" s="265" t="s">
        <v>614</v>
      </c>
      <c r="C119" s="265" t="s">
        <v>563</v>
      </c>
      <c r="E119" s="265" t="s">
        <v>382</v>
      </c>
    </row>
    <row r="120" spans="1:5" ht="12.75">
      <c r="A120" s="265" t="s">
        <v>412</v>
      </c>
      <c r="C120" s="265" t="s">
        <v>565</v>
      </c>
      <c r="E120" s="265" t="s">
        <v>67</v>
      </c>
    </row>
    <row r="121" spans="1:5" ht="12.75">
      <c r="A121" s="265" t="s">
        <v>615</v>
      </c>
      <c r="C121" s="265" t="s">
        <v>567</v>
      </c>
      <c r="E121" s="265" t="s">
        <v>66</v>
      </c>
    </row>
    <row r="122" spans="1:5" ht="12.75">
      <c r="A122" s="265" t="s">
        <v>616</v>
      </c>
      <c r="C122" s="265" t="s">
        <v>569</v>
      </c>
      <c r="E122" s="265" t="s">
        <v>68</v>
      </c>
    </row>
    <row r="123" spans="1:5" ht="12.75">
      <c r="A123" s="265" t="s">
        <v>617</v>
      </c>
      <c r="C123" s="265" t="s">
        <v>570</v>
      </c>
      <c r="E123" s="265" t="s">
        <v>65</v>
      </c>
    </row>
    <row r="124" spans="1:5" ht="12.75">
      <c r="A124" s="265" t="s">
        <v>618</v>
      </c>
      <c r="C124" s="265" t="s">
        <v>571</v>
      </c>
      <c r="E124" s="265" t="s">
        <v>790</v>
      </c>
    </row>
    <row r="125" spans="1:3" ht="12.75">
      <c r="A125" s="265" t="s">
        <v>619</v>
      </c>
      <c r="C125" s="265" t="s">
        <v>573</v>
      </c>
    </row>
    <row r="126" spans="1:5" ht="12.75">
      <c r="A126" s="265" t="s">
        <v>620</v>
      </c>
      <c r="C126" s="265" t="s">
        <v>575</v>
      </c>
      <c r="E126" s="266" t="s">
        <v>69</v>
      </c>
    </row>
    <row r="127" spans="1:5" ht="12.75">
      <c r="A127" s="265" t="s">
        <v>621</v>
      </c>
      <c r="C127" s="265" t="s">
        <v>576</v>
      </c>
      <c r="E127" s="265" t="s">
        <v>382</v>
      </c>
    </row>
    <row r="128" spans="1:5" ht="12.75">
      <c r="A128" s="265" t="s">
        <v>622</v>
      </c>
      <c r="C128" s="265" t="s">
        <v>578</v>
      </c>
      <c r="E128" s="265" t="s">
        <v>70</v>
      </c>
    </row>
    <row r="129" spans="1:5" ht="12.75">
      <c r="A129" s="265" t="s">
        <v>623</v>
      </c>
      <c r="C129" s="265" t="s">
        <v>580</v>
      </c>
      <c r="E129" s="265" t="s">
        <v>71</v>
      </c>
    </row>
    <row r="130" spans="1:5" ht="12.75">
      <c r="A130" s="265" t="s">
        <v>624</v>
      </c>
      <c r="C130" s="265" t="s">
        <v>582</v>
      </c>
      <c r="E130" s="265" t="s">
        <v>266</v>
      </c>
    </row>
    <row r="131" spans="1:3" ht="12.75">
      <c r="A131" s="265" t="s">
        <v>625</v>
      </c>
      <c r="C131" s="265" t="s">
        <v>584</v>
      </c>
    </row>
    <row r="132" spans="1:5" ht="12.75">
      <c r="A132" s="265" t="s">
        <v>626</v>
      </c>
      <c r="C132" s="265" t="s">
        <v>586</v>
      </c>
      <c r="E132" s="266" t="s">
        <v>787</v>
      </c>
    </row>
    <row r="133" spans="1:5" ht="12.75">
      <c r="A133" s="265" t="s">
        <v>414</v>
      </c>
      <c r="C133" s="265" t="s">
        <v>588</v>
      </c>
      <c r="E133" s="271">
        <f>""</f>
      </c>
    </row>
    <row r="134" spans="1:5" ht="12.75">
      <c r="A134" s="265" t="s">
        <v>627</v>
      </c>
      <c r="C134" s="265" t="s">
        <v>590</v>
      </c>
      <c r="E134" s="271">
        <v>2</v>
      </c>
    </row>
    <row r="135" spans="1:5" ht="12.75">
      <c r="A135" s="265" t="s">
        <v>628</v>
      </c>
      <c r="C135" s="265" t="s">
        <v>592</v>
      </c>
      <c r="E135" s="271">
        <v>1</v>
      </c>
    </row>
    <row r="136" spans="1:5" ht="12.75">
      <c r="A136" s="265" t="s">
        <v>629</v>
      </c>
      <c r="C136" s="265" t="s">
        <v>593</v>
      </c>
      <c r="E136" s="271" t="s">
        <v>266</v>
      </c>
    </row>
    <row r="137" spans="1:3" ht="12.75">
      <c r="A137" s="265" t="s">
        <v>630</v>
      </c>
      <c r="C137" s="265" t="s">
        <v>595</v>
      </c>
    </row>
    <row r="138" spans="1:3" ht="12.75">
      <c r="A138" s="265" t="s">
        <v>631</v>
      </c>
      <c r="C138" s="265" t="s">
        <v>597</v>
      </c>
    </row>
    <row r="139" spans="1:3" ht="12.75">
      <c r="A139" s="265" t="s">
        <v>416</v>
      </c>
      <c r="C139" s="265" t="s">
        <v>599</v>
      </c>
    </row>
    <row r="140" spans="1:3" ht="12.75">
      <c r="A140" s="265" t="s">
        <v>632</v>
      </c>
      <c r="C140" s="265" t="s">
        <v>97</v>
      </c>
    </row>
    <row r="141" spans="1:5" ht="12.75">
      <c r="A141" s="265" t="s">
        <v>633</v>
      </c>
      <c r="C141" s="265" t="s">
        <v>601</v>
      </c>
      <c r="E141" s="266" t="s">
        <v>72</v>
      </c>
    </row>
    <row r="142" spans="1:5" ht="12.75">
      <c r="A142" s="265" t="s">
        <v>418</v>
      </c>
      <c r="C142" s="265" t="s">
        <v>602</v>
      </c>
      <c r="E142" s="265" t="s">
        <v>382</v>
      </c>
    </row>
    <row r="143" spans="1:5" ht="12.75">
      <c r="A143" s="265" t="s">
        <v>634</v>
      </c>
      <c r="C143" s="265" t="s">
        <v>603</v>
      </c>
      <c r="E143" s="265" t="s">
        <v>73</v>
      </c>
    </row>
    <row r="144" spans="1:5" ht="12.75">
      <c r="A144" s="265" t="s">
        <v>635</v>
      </c>
      <c r="C144" s="265" t="s">
        <v>605</v>
      </c>
      <c r="E144" s="265" t="s">
        <v>74</v>
      </c>
    </row>
    <row r="145" spans="1:5" ht="12.75">
      <c r="A145" s="265" t="s">
        <v>636</v>
      </c>
      <c r="C145" s="265" t="s">
        <v>607</v>
      </c>
      <c r="E145" s="265" t="s">
        <v>75</v>
      </c>
    </row>
    <row r="146" spans="1:3" ht="12.75">
      <c r="A146" s="265" t="s">
        <v>637</v>
      </c>
      <c r="C146" s="265" t="s">
        <v>609</v>
      </c>
    </row>
    <row r="147" spans="1:5" ht="12.75">
      <c r="A147" s="265" t="s">
        <v>638</v>
      </c>
      <c r="C147" s="265" t="s">
        <v>611</v>
      </c>
      <c r="E147" s="266" t="s">
        <v>76</v>
      </c>
    </row>
    <row r="148" spans="1:5" ht="12.75">
      <c r="A148" s="265" t="s">
        <v>639</v>
      </c>
      <c r="E148" s="272" t="s">
        <v>382</v>
      </c>
    </row>
    <row r="149" spans="1:5" ht="12.75">
      <c r="A149" s="265" t="s">
        <v>640</v>
      </c>
      <c r="E149" s="272" t="s">
        <v>878</v>
      </c>
    </row>
    <row r="150" spans="1:5" ht="12.75">
      <c r="A150" s="265" t="s">
        <v>641</v>
      </c>
      <c r="E150" s="272" t="s">
        <v>880</v>
      </c>
    </row>
    <row r="151" ht="12.75">
      <c r="A151" s="265" t="s">
        <v>642</v>
      </c>
    </row>
    <row r="152" ht="12.75">
      <c r="A152" s="265" t="s">
        <v>643</v>
      </c>
    </row>
    <row r="153" spans="1:5" ht="12.75">
      <c r="A153" s="265" t="s">
        <v>420</v>
      </c>
      <c r="E153" s="266" t="s">
        <v>77</v>
      </c>
    </row>
    <row r="154" spans="1:5" ht="12.75">
      <c r="A154" s="265" t="s">
        <v>644</v>
      </c>
      <c r="E154" s="272" t="s">
        <v>382</v>
      </c>
    </row>
    <row r="155" spans="1:5" ht="12.75">
      <c r="A155" s="265" t="s">
        <v>645</v>
      </c>
      <c r="E155" s="265" t="s">
        <v>78</v>
      </c>
    </row>
    <row r="156" spans="1:5" ht="12.75">
      <c r="A156" s="265" t="s">
        <v>646</v>
      </c>
      <c r="E156" s="265" t="s">
        <v>79</v>
      </c>
    </row>
    <row r="157" spans="1:5" ht="12.75">
      <c r="A157" s="265" t="s">
        <v>647</v>
      </c>
      <c r="E157" s="265" t="s">
        <v>80</v>
      </c>
    </row>
    <row r="158" spans="1:5" ht="12.75">
      <c r="A158" s="265" t="s">
        <v>648</v>
      </c>
      <c r="E158" s="265" t="s">
        <v>81</v>
      </c>
    </row>
    <row r="159" ht="12.75">
      <c r="A159" s="265" t="s">
        <v>422</v>
      </c>
    </row>
    <row r="160" ht="12.75">
      <c r="A160" s="265" t="s">
        <v>424</v>
      </c>
    </row>
    <row r="161" spans="1:5" ht="12.75">
      <c r="A161" s="265" t="s">
        <v>649</v>
      </c>
      <c r="E161" s="266" t="s">
        <v>82</v>
      </c>
    </row>
    <row r="162" spans="1:5" ht="12.75">
      <c r="A162" s="265" t="s">
        <v>650</v>
      </c>
      <c r="E162" s="265" t="s">
        <v>909</v>
      </c>
    </row>
    <row r="163" spans="1:5" ht="12.75">
      <c r="A163" s="265" t="s">
        <v>651</v>
      </c>
      <c r="E163" s="265" t="s">
        <v>0</v>
      </c>
    </row>
    <row r="164" spans="1:5" ht="12.75">
      <c r="A164" s="265" t="s">
        <v>652</v>
      </c>
      <c r="E164" s="265" t="s">
        <v>1</v>
      </c>
    </row>
    <row r="165" spans="1:5" ht="12.75">
      <c r="A165" s="265" t="s">
        <v>653</v>
      </c>
      <c r="E165" s="265" t="s">
        <v>2</v>
      </c>
    </row>
    <row r="166" spans="1:5" ht="12.75">
      <c r="A166" s="265" t="s">
        <v>426</v>
      </c>
      <c r="E166" s="265" t="s">
        <v>862</v>
      </c>
    </row>
    <row r="167" ht="12.75">
      <c r="A167" s="265" t="s">
        <v>654</v>
      </c>
    </row>
    <row r="168" spans="1:5" ht="12.75">
      <c r="A168" s="265" t="s">
        <v>655</v>
      </c>
      <c r="E168" s="266" t="s">
        <v>91</v>
      </c>
    </row>
    <row r="169" spans="1:5" ht="12.75">
      <c r="A169" s="265" t="s">
        <v>656</v>
      </c>
      <c r="E169" s="265"/>
    </row>
    <row r="170" spans="1:5" ht="12.75">
      <c r="A170" s="265" t="s">
        <v>657</v>
      </c>
      <c r="E170" s="265" t="s">
        <v>70</v>
      </c>
    </row>
    <row r="171" spans="1:5" ht="12.75">
      <c r="A171" s="265" t="s">
        <v>658</v>
      </c>
      <c r="E171" s="265" t="s">
        <v>71</v>
      </c>
    </row>
    <row r="172" spans="1:5" ht="12.75">
      <c r="A172" s="265" t="s">
        <v>660</v>
      </c>
      <c r="E172" s="265" t="s">
        <v>92</v>
      </c>
    </row>
    <row r="173" ht="12.75">
      <c r="A173" s="265" t="s">
        <v>661</v>
      </c>
    </row>
    <row r="174" ht="12.75">
      <c r="A174" s="265" t="s">
        <v>662</v>
      </c>
    </row>
    <row r="175" ht="12.75">
      <c r="A175" s="265" t="s">
        <v>663</v>
      </c>
    </row>
    <row r="176" ht="12.75">
      <c r="A176" s="265" t="s">
        <v>664</v>
      </c>
    </row>
    <row r="177" ht="12.75">
      <c r="A177" s="265" t="s">
        <v>665</v>
      </c>
    </row>
    <row r="178" ht="12.75">
      <c r="A178" s="265" t="s">
        <v>666</v>
      </c>
    </row>
    <row r="179" ht="12.75">
      <c r="A179" s="265" t="s">
        <v>667</v>
      </c>
    </row>
    <row r="180" ht="12.75">
      <c r="A180" s="265" t="s">
        <v>668</v>
      </c>
    </row>
    <row r="181" ht="12.75">
      <c r="A181" s="265" t="s">
        <v>669</v>
      </c>
    </row>
    <row r="182" ht="12.75">
      <c r="A182" s="265" t="s">
        <v>670</v>
      </c>
    </row>
    <row r="183" ht="12.75">
      <c r="A183" s="265" t="s">
        <v>671</v>
      </c>
    </row>
    <row r="184" ht="12.75">
      <c r="A184" s="265" t="s">
        <v>429</v>
      </c>
    </row>
    <row r="185" ht="12.75">
      <c r="A185" s="265" t="s">
        <v>672</v>
      </c>
    </row>
    <row r="186" ht="12.75">
      <c r="A186" s="265" t="s">
        <v>673</v>
      </c>
    </row>
    <row r="187" ht="12.75">
      <c r="A187" s="265" t="s">
        <v>674</v>
      </c>
    </row>
    <row r="188" ht="12.75">
      <c r="A188" s="265" t="s">
        <v>675</v>
      </c>
    </row>
    <row r="189" ht="12.75">
      <c r="A189" s="265" t="s">
        <v>676</v>
      </c>
    </row>
    <row r="190" ht="12.75">
      <c r="A190" s="265" t="s">
        <v>677</v>
      </c>
    </row>
    <row r="191" ht="12.75">
      <c r="A191" s="265" t="s">
        <v>678</v>
      </c>
    </row>
    <row r="192" ht="12.75">
      <c r="A192" s="265" t="s">
        <v>679</v>
      </c>
    </row>
    <row r="193" ht="12.75">
      <c r="A193" s="265" t="s">
        <v>680</v>
      </c>
    </row>
    <row r="194" ht="12.75">
      <c r="A194" s="265" t="s">
        <v>681</v>
      </c>
    </row>
    <row r="195" ht="12.75">
      <c r="A195" s="265" t="s">
        <v>682</v>
      </c>
    </row>
    <row r="196" ht="12.75">
      <c r="A196" s="265" t="s">
        <v>683</v>
      </c>
    </row>
    <row r="197" ht="12.75">
      <c r="A197" s="265" t="s">
        <v>684</v>
      </c>
    </row>
    <row r="198" ht="12.75">
      <c r="A198" s="265" t="s">
        <v>685</v>
      </c>
    </row>
    <row r="199" ht="12.75">
      <c r="A199" s="265" t="s">
        <v>686</v>
      </c>
    </row>
    <row r="200" ht="12.75">
      <c r="A200" s="265" t="s">
        <v>687</v>
      </c>
    </row>
    <row r="201" ht="12.75">
      <c r="A201" s="265" t="s">
        <v>688</v>
      </c>
    </row>
    <row r="202" ht="12.75">
      <c r="A202" s="265" t="s">
        <v>689</v>
      </c>
    </row>
    <row r="203" ht="12.75">
      <c r="A203" s="265" t="s">
        <v>690</v>
      </c>
    </row>
    <row r="204" ht="12.75">
      <c r="A204" s="265" t="s">
        <v>691</v>
      </c>
    </row>
    <row r="205" ht="12.75">
      <c r="A205" s="265" t="s">
        <v>432</v>
      </c>
    </row>
    <row r="206" ht="12.75">
      <c r="A206" s="265" t="s">
        <v>435</v>
      </c>
    </row>
    <row r="207" ht="12.75">
      <c r="A207" s="265" t="s">
        <v>692</v>
      </c>
    </row>
    <row r="208" ht="12.75">
      <c r="A208" s="265" t="s">
        <v>693</v>
      </c>
    </row>
    <row r="209" ht="12.75">
      <c r="A209" s="265" t="s">
        <v>694</v>
      </c>
    </row>
    <row r="210" ht="12.75">
      <c r="A210" s="265" t="s">
        <v>695</v>
      </c>
    </row>
    <row r="211" ht="12.75">
      <c r="A211" s="265" t="s">
        <v>696</v>
      </c>
    </row>
    <row r="212" ht="12.75">
      <c r="A212" s="265" t="s">
        <v>438</v>
      </c>
    </row>
    <row r="213" ht="12.75">
      <c r="A213" s="265" t="s">
        <v>697</v>
      </c>
    </row>
    <row r="214" ht="12.75">
      <c r="A214" s="265" t="s">
        <v>698</v>
      </c>
    </row>
    <row r="215" ht="12.75">
      <c r="A215" s="265" t="s">
        <v>699</v>
      </c>
    </row>
    <row r="216" ht="12.75">
      <c r="A216" s="265" t="s">
        <v>700</v>
      </c>
    </row>
    <row r="217" ht="12.75">
      <c r="A217" s="265" t="s">
        <v>701</v>
      </c>
    </row>
    <row r="218" ht="12.75">
      <c r="A218" s="265" t="s">
        <v>702</v>
      </c>
    </row>
    <row r="219" ht="12.75">
      <c r="A219" s="265" t="s">
        <v>703</v>
      </c>
    </row>
    <row r="220" ht="12.75">
      <c r="A220" s="265" t="s">
        <v>704</v>
      </c>
    </row>
    <row r="221" ht="12.75">
      <c r="A221" s="265" t="s">
        <v>705</v>
      </c>
    </row>
    <row r="222" ht="12.75">
      <c r="A222" s="265" t="s">
        <v>706</v>
      </c>
    </row>
    <row r="223" ht="12.75">
      <c r="A223" s="265" t="s">
        <v>707</v>
      </c>
    </row>
    <row r="224" ht="12.75">
      <c r="A224" s="265" t="s">
        <v>708</v>
      </c>
    </row>
    <row r="225" ht="12.75">
      <c r="A225" s="265" t="s">
        <v>709</v>
      </c>
    </row>
    <row r="226" ht="12.75">
      <c r="A226" s="265" t="s">
        <v>710</v>
      </c>
    </row>
    <row r="227" ht="12.75">
      <c r="A227" s="265" t="s">
        <v>711</v>
      </c>
    </row>
    <row r="228" ht="12.75">
      <c r="A228" s="265" t="s">
        <v>712</v>
      </c>
    </row>
    <row r="229" ht="12.75">
      <c r="A229" s="265" t="s">
        <v>713</v>
      </c>
    </row>
    <row r="230" ht="12.75">
      <c r="A230" s="265" t="s">
        <v>714</v>
      </c>
    </row>
    <row r="231" ht="12.75">
      <c r="A231" s="265" t="s">
        <v>441</v>
      </c>
    </row>
    <row r="232" ht="12.75">
      <c r="A232" s="265" t="s">
        <v>443</v>
      </c>
    </row>
    <row r="233" ht="12.75">
      <c r="A233" s="265" t="s">
        <v>715</v>
      </c>
    </row>
    <row r="234" ht="12.75">
      <c r="A234" s="265" t="s">
        <v>716</v>
      </c>
    </row>
    <row r="235" ht="12.75">
      <c r="A235" s="265" t="s">
        <v>717</v>
      </c>
    </row>
    <row r="236" ht="12.75">
      <c r="A236" s="265" t="s">
        <v>446</v>
      </c>
    </row>
    <row r="237" ht="12.75">
      <c r="A237" s="265" t="s">
        <v>718</v>
      </c>
    </row>
    <row r="238" ht="12.75">
      <c r="A238" s="265" t="s">
        <v>719</v>
      </c>
    </row>
    <row r="239" ht="12.75">
      <c r="A239" s="265" t="s">
        <v>720</v>
      </c>
    </row>
    <row r="240" ht="12.75">
      <c r="A240" s="265" t="s">
        <v>721</v>
      </c>
    </row>
    <row r="241" ht="12.75">
      <c r="A241" s="265" t="s">
        <v>722</v>
      </c>
    </row>
    <row r="242" ht="12.75">
      <c r="A242" s="265" t="s">
        <v>448</v>
      </c>
    </row>
    <row r="243" ht="12.75">
      <c r="A243" s="265" t="s">
        <v>723</v>
      </c>
    </row>
    <row r="244" ht="12.75">
      <c r="A244" s="265" t="s">
        <v>724</v>
      </c>
    </row>
    <row r="245" ht="12.75">
      <c r="A245" s="265" t="s">
        <v>725</v>
      </c>
    </row>
    <row r="246" ht="12.75">
      <c r="A246" s="265" t="s">
        <v>726</v>
      </c>
    </row>
    <row r="247" ht="12.75">
      <c r="A247" s="265" t="s">
        <v>727</v>
      </c>
    </row>
    <row r="248" ht="12.75">
      <c r="A248" s="265" t="s">
        <v>728</v>
      </c>
    </row>
    <row r="249" ht="12.75">
      <c r="A249" s="265" t="s">
        <v>729</v>
      </c>
    </row>
    <row r="250" ht="12.75">
      <c r="A250" s="265" t="s">
        <v>730</v>
      </c>
    </row>
    <row r="251" ht="12.75">
      <c r="A251" s="265" t="s">
        <v>731</v>
      </c>
    </row>
    <row r="252" ht="12.75">
      <c r="A252" s="265" t="s">
        <v>732</v>
      </c>
    </row>
    <row r="253" ht="12.75">
      <c r="A253" s="265" t="s">
        <v>733</v>
      </c>
    </row>
    <row r="254" ht="12.75">
      <c r="A254" s="265" t="s">
        <v>734</v>
      </c>
    </row>
    <row r="255" ht="12.75">
      <c r="A255" s="265" t="s">
        <v>735</v>
      </c>
    </row>
    <row r="256" ht="12.75">
      <c r="A256" s="265" t="s">
        <v>736</v>
      </c>
    </row>
    <row r="257" ht="12.75">
      <c r="A257" s="265" t="s">
        <v>737</v>
      </c>
    </row>
    <row r="258" ht="12.75">
      <c r="A258" s="265" t="s">
        <v>738</v>
      </c>
    </row>
    <row r="259" ht="12.75">
      <c r="A259" s="265" t="s">
        <v>739</v>
      </c>
    </row>
    <row r="260" ht="12.75">
      <c r="A260" s="265" t="s">
        <v>740</v>
      </c>
    </row>
    <row r="261" ht="12.75">
      <c r="A261" s="265" t="s">
        <v>456</v>
      </c>
    </row>
    <row r="262" ht="12.75">
      <c r="A262" s="265" t="s">
        <v>741</v>
      </c>
    </row>
    <row r="263" ht="12.75">
      <c r="A263" s="265" t="s">
        <v>742</v>
      </c>
    </row>
    <row r="264" ht="12.75">
      <c r="A264" s="265" t="s">
        <v>743</v>
      </c>
    </row>
    <row r="265" ht="12.75">
      <c r="A265" s="265" t="s">
        <v>744</v>
      </c>
    </row>
    <row r="266" ht="12.75">
      <c r="A266" s="265" t="s">
        <v>745</v>
      </c>
    </row>
    <row r="267" ht="12.75">
      <c r="A267" s="265" t="s">
        <v>746</v>
      </c>
    </row>
    <row r="268" ht="12.75">
      <c r="A268" s="265" t="s">
        <v>747</v>
      </c>
    </row>
    <row r="269" ht="12.75">
      <c r="A269" s="265" t="s">
        <v>748</v>
      </c>
    </row>
    <row r="270" ht="12.75">
      <c r="A270" s="265" t="s">
        <v>749</v>
      </c>
    </row>
    <row r="271" ht="12.75">
      <c r="A271" s="265" t="s">
        <v>750</v>
      </c>
    </row>
    <row r="272" ht="12.75">
      <c r="A272" s="265" t="s">
        <v>751</v>
      </c>
    </row>
    <row r="273" ht="12.75">
      <c r="A273" s="265" t="s">
        <v>752</v>
      </c>
    </row>
    <row r="274" ht="12.75">
      <c r="A274" s="265" t="s">
        <v>753</v>
      </c>
    </row>
  </sheetData>
  <sheetProtection formatRows="0" insertRows="0"/>
  <printOptions/>
  <pageMargins left="0.787401575" right="0.787401575" top="0.984251969" bottom="0.984251969" header="0.5" footer="0.5"/>
  <pageSetup fitToHeight="10" fitToWidth="1" horizontalDpi="600" verticalDpi="600" orientation="landscape" paperSize="9" scale="68" r:id="rId3"/>
  <legacyDrawing r:id="rId2"/>
</worksheet>
</file>

<file path=xl/worksheets/sheet11.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23" t="s">
        <v>100</v>
      </c>
      <c r="B1" s="14"/>
      <c r="C1" s="14"/>
      <c r="D1" s="14"/>
      <c r="E1" s="14"/>
      <c r="F1" s="14"/>
    </row>
    <row r="2" spans="1:3" ht="13.5" thickBot="1">
      <c r="A2" s="51" t="s">
        <v>101</v>
      </c>
      <c r="B2" s="52" t="s">
        <v>109</v>
      </c>
      <c r="C2" s="14"/>
    </row>
    <row r="3" spans="1:6" ht="13.5" thickBot="1">
      <c r="A3" s="49" t="s">
        <v>99</v>
      </c>
      <c r="B3" s="50">
        <v>39975</v>
      </c>
      <c r="C3" s="24" t="str">
        <f>IF(ISNUMBER(MATCH(B3,A14:A22,0)),VLOOKUP(B3,A14:B22,2,FALSE),"---")</f>
        <v>MP AEm_COM_en_110609.xls</v>
      </c>
      <c r="D3" s="25"/>
      <c r="E3" s="26"/>
      <c r="F3" s="14"/>
    </row>
    <row r="4" spans="1:2" ht="12.75">
      <c r="A4" s="44" t="s">
        <v>112</v>
      </c>
      <c r="B4" s="45" t="s">
        <v>113</v>
      </c>
    </row>
    <row r="5" spans="1:2" ht="13.5" thickBot="1">
      <c r="A5" s="46" t="s">
        <v>103</v>
      </c>
      <c r="B5" s="47" t="s">
        <v>128</v>
      </c>
    </row>
    <row r="6" spans="1:2" ht="12.75">
      <c r="A6" s="14"/>
      <c r="B6" s="14"/>
    </row>
    <row r="7" spans="1:4" ht="12.75">
      <c r="A7" s="28" t="s">
        <v>102</v>
      </c>
      <c r="B7" s="14"/>
      <c r="C7" s="14"/>
      <c r="D7" s="14"/>
    </row>
    <row r="8" spans="1:3" ht="12.75">
      <c r="A8" s="48" t="s">
        <v>108</v>
      </c>
      <c r="B8" s="48"/>
      <c r="C8" s="27" t="s">
        <v>104</v>
      </c>
    </row>
    <row r="9" spans="1:3" ht="12.75">
      <c r="A9" s="48" t="s">
        <v>109</v>
      </c>
      <c r="B9" s="48"/>
      <c r="C9" s="27" t="s">
        <v>105</v>
      </c>
    </row>
    <row r="10" spans="1:3" ht="12.75">
      <c r="A10" s="48" t="s">
        <v>110</v>
      </c>
      <c r="B10" s="48"/>
      <c r="C10" s="27" t="s">
        <v>106</v>
      </c>
    </row>
    <row r="11" spans="1:3" ht="12.75">
      <c r="A11" s="48" t="s">
        <v>111</v>
      </c>
      <c r="B11" s="48"/>
      <c r="C11" s="27" t="s">
        <v>107</v>
      </c>
    </row>
    <row r="12" spans="1:4" ht="12.75">
      <c r="A12" s="29"/>
      <c r="B12" s="14"/>
      <c r="C12" s="14"/>
      <c r="D12" s="14"/>
    </row>
    <row r="13" spans="1:4" ht="12.75">
      <c r="A13" s="23" t="s">
        <v>216</v>
      </c>
      <c r="B13" s="23" t="s">
        <v>158</v>
      </c>
      <c r="C13" s="23" t="s">
        <v>30</v>
      </c>
      <c r="D13" s="14"/>
    </row>
    <row r="14" spans="1:4" ht="12.75">
      <c r="A14" s="40">
        <v>39941</v>
      </c>
      <c r="B14" s="34" t="str">
        <f>IF(ISBLANK($A14),"---",VLOOKUP($B$2,$A$8:$C$11,3,0)&amp;"_"&amp;VLOOKUP($B$4,$A$25:$B$52,2,0)&amp;"_"&amp;VLOOKUP($B$5,$A$55:$B$76,2,0)&amp;"_"&amp;TEXT(DAY($A14),"0#")&amp;TEXT(MONTH($A14),"0#")&amp;TEXT(YEAR($A14)-2000,"0#")&amp;".xls")</f>
        <v>MP AEm_COM_en_080509.xls</v>
      </c>
      <c r="C14" s="34"/>
      <c r="D14" s="35"/>
    </row>
    <row r="15" spans="1:4" ht="12.75">
      <c r="A15" s="43">
        <v>39944</v>
      </c>
      <c r="B15" s="36" t="str">
        <f aca="true" t="shared" si="0" ref="B15:B22">IF(ISBLANK($A15),"---",VLOOKUP($B$2,$A$8:$C$11,3,0)&amp;"_"&amp;VLOOKUP($B$4,$A$25:$B$52,2,0)&amp;"_"&amp;VLOOKUP($B$5,$A$55:$B$76,2,0)&amp;"_"&amp;TEXT(DAY($A15),"0#")&amp;TEXT(MONTH($A15),"0#")&amp;TEXT(YEAR($A15)-2000,"0#")&amp;".xls")</f>
        <v>MP AEm_COM_en_110509.xls</v>
      </c>
      <c r="C15" s="36" t="s">
        <v>31</v>
      </c>
      <c r="D15" s="37"/>
    </row>
    <row r="16" spans="1:4" ht="12.75">
      <c r="A16" s="43">
        <v>39952</v>
      </c>
      <c r="B16" s="36" t="str">
        <f t="shared" si="0"/>
        <v>MP AEm_COM_en_190509.xls</v>
      </c>
      <c r="C16" s="36" t="s">
        <v>32</v>
      </c>
      <c r="D16" s="37"/>
    </row>
    <row r="17" spans="1:4" ht="12.75">
      <c r="A17" s="43">
        <v>39975</v>
      </c>
      <c r="B17" s="36" t="str">
        <f t="shared" si="0"/>
        <v>MP AEm_COM_en_110609.xls</v>
      </c>
      <c r="C17" s="36" t="s">
        <v>291</v>
      </c>
      <c r="D17" s="37"/>
    </row>
    <row r="18" spans="1:4" ht="12.75">
      <c r="A18" s="41"/>
      <c r="B18" s="36" t="str">
        <f t="shared" si="0"/>
        <v>---</v>
      </c>
      <c r="C18" s="36"/>
      <c r="D18" s="37"/>
    </row>
    <row r="19" spans="1:4" ht="12.75">
      <c r="A19" s="41"/>
      <c r="B19" s="36" t="str">
        <f t="shared" si="0"/>
        <v>---</v>
      </c>
      <c r="C19" s="36"/>
      <c r="D19" s="37"/>
    </row>
    <row r="20" spans="1:4" ht="12.75">
      <c r="A20" s="41"/>
      <c r="B20" s="36" t="str">
        <f t="shared" si="0"/>
        <v>---</v>
      </c>
      <c r="C20" s="36"/>
      <c r="D20" s="37"/>
    </row>
    <row r="21" spans="1:4" ht="12.75">
      <c r="A21" s="41"/>
      <c r="B21" s="36" t="str">
        <f t="shared" si="0"/>
        <v>---</v>
      </c>
      <c r="C21" s="36"/>
      <c r="D21" s="37"/>
    </row>
    <row r="22" spans="1:4" ht="12.75">
      <c r="A22" s="42"/>
      <c r="B22" s="38" t="str">
        <f t="shared" si="0"/>
        <v>---</v>
      </c>
      <c r="C22" s="38"/>
      <c r="D22" s="39"/>
    </row>
    <row r="24" ht="12.75">
      <c r="A24" s="30" t="s">
        <v>112</v>
      </c>
    </row>
    <row r="25" spans="1:2" ht="12.75">
      <c r="A25" s="31" t="s">
        <v>113</v>
      </c>
      <c r="B25" s="31" t="s">
        <v>159</v>
      </c>
    </row>
    <row r="26" spans="1:2" ht="12.75">
      <c r="A26" s="31" t="s">
        <v>387</v>
      </c>
      <c r="B26" s="31" t="s">
        <v>160</v>
      </c>
    </row>
    <row r="27" spans="1:2" ht="12.75">
      <c r="A27" s="31" t="s">
        <v>389</v>
      </c>
      <c r="B27" s="31" t="s">
        <v>161</v>
      </c>
    </row>
    <row r="28" spans="1:2" ht="12.75">
      <c r="A28" s="31" t="s">
        <v>392</v>
      </c>
      <c r="B28" s="31" t="s">
        <v>162</v>
      </c>
    </row>
    <row r="29" spans="1:2" ht="12.75">
      <c r="A29" s="31" t="s">
        <v>394</v>
      </c>
      <c r="B29" s="31" t="s">
        <v>163</v>
      </c>
    </row>
    <row r="30" spans="1:2" ht="12.75">
      <c r="A30" s="31" t="s">
        <v>397</v>
      </c>
      <c r="B30" s="31" t="s">
        <v>164</v>
      </c>
    </row>
    <row r="31" spans="1:2" ht="12.75">
      <c r="A31" s="31" t="s">
        <v>400</v>
      </c>
      <c r="B31" s="31" t="s">
        <v>165</v>
      </c>
    </row>
    <row r="32" spans="1:2" ht="12.75">
      <c r="A32" s="31" t="s">
        <v>403</v>
      </c>
      <c r="B32" s="31" t="s">
        <v>166</v>
      </c>
    </row>
    <row r="33" spans="1:2" ht="12.75">
      <c r="A33" s="31" t="s">
        <v>405</v>
      </c>
      <c r="B33" s="31" t="s">
        <v>167</v>
      </c>
    </row>
    <row r="34" spans="1:2" ht="12.75">
      <c r="A34" s="31" t="s">
        <v>407</v>
      </c>
      <c r="B34" s="31" t="s">
        <v>168</v>
      </c>
    </row>
    <row r="35" spans="1:2" ht="12.75">
      <c r="A35" s="31" t="s">
        <v>410</v>
      </c>
      <c r="B35" s="31" t="s">
        <v>169</v>
      </c>
    </row>
    <row r="36" spans="1:2" ht="12.75">
      <c r="A36" s="31" t="s">
        <v>412</v>
      </c>
      <c r="B36" s="31" t="s">
        <v>170</v>
      </c>
    </row>
    <row r="37" spans="1:2" ht="12.75">
      <c r="A37" s="31" t="s">
        <v>414</v>
      </c>
      <c r="B37" s="31" t="s">
        <v>171</v>
      </c>
    </row>
    <row r="38" spans="1:2" ht="12.75">
      <c r="A38" s="31" t="s">
        <v>416</v>
      </c>
      <c r="B38" s="31" t="s">
        <v>172</v>
      </c>
    </row>
    <row r="39" spans="1:2" ht="12.75">
      <c r="A39" s="31" t="s">
        <v>418</v>
      </c>
      <c r="B39" s="31" t="s">
        <v>173</v>
      </c>
    </row>
    <row r="40" spans="1:2" ht="12.75">
      <c r="A40" s="31" t="s">
        <v>420</v>
      </c>
      <c r="B40" s="31" t="s">
        <v>174</v>
      </c>
    </row>
    <row r="41" spans="1:2" ht="12.75">
      <c r="A41" s="31" t="s">
        <v>422</v>
      </c>
      <c r="B41" s="31" t="s">
        <v>175</v>
      </c>
    </row>
    <row r="42" spans="1:2" ht="12.75">
      <c r="A42" s="31" t="s">
        <v>424</v>
      </c>
      <c r="B42" s="31" t="s">
        <v>176</v>
      </c>
    </row>
    <row r="43" spans="1:2" ht="12.75">
      <c r="A43" s="31" t="s">
        <v>426</v>
      </c>
      <c r="B43" s="31" t="s">
        <v>177</v>
      </c>
    </row>
    <row r="44" spans="1:2" ht="12.75">
      <c r="A44" s="31" t="s">
        <v>429</v>
      </c>
      <c r="B44" s="31" t="s">
        <v>178</v>
      </c>
    </row>
    <row r="45" spans="1:2" ht="12.75">
      <c r="A45" s="31" t="s">
        <v>432</v>
      </c>
      <c r="B45" s="31" t="s">
        <v>179</v>
      </c>
    </row>
    <row r="46" spans="1:2" ht="12.75">
      <c r="A46" s="31" t="s">
        <v>435</v>
      </c>
      <c r="B46" s="31" t="s">
        <v>180</v>
      </c>
    </row>
    <row r="47" spans="1:2" ht="12.75">
      <c r="A47" s="31" t="s">
        <v>438</v>
      </c>
      <c r="B47" s="31" t="s">
        <v>181</v>
      </c>
    </row>
    <row r="48" spans="1:2" ht="12.75">
      <c r="A48" s="31" t="s">
        <v>441</v>
      </c>
      <c r="B48" s="31" t="s">
        <v>182</v>
      </c>
    </row>
    <row r="49" spans="1:2" ht="12.75">
      <c r="A49" s="31" t="s">
        <v>443</v>
      </c>
      <c r="B49" s="31" t="s">
        <v>183</v>
      </c>
    </row>
    <row r="50" spans="1:2" ht="12.75">
      <c r="A50" s="31" t="s">
        <v>446</v>
      </c>
      <c r="B50" s="31" t="s">
        <v>184</v>
      </c>
    </row>
    <row r="51" spans="1:2" ht="12.75">
      <c r="A51" s="31" t="s">
        <v>448</v>
      </c>
      <c r="B51" s="31" t="s">
        <v>185</v>
      </c>
    </row>
    <row r="52" spans="1:2" ht="12.75">
      <c r="A52" s="31" t="s">
        <v>456</v>
      </c>
      <c r="B52" s="31" t="s">
        <v>186</v>
      </c>
    </row>
    <row r="54" ht="12.75">
      <c r="A54" s="33" t="s">
        <v>217</v>
      </c>
    </row>
    <row r="55" spans="1:2" ht="12.75">
      <c r="A55" s="32" t="s">
        <v>114</v>
      </c>
      <c r="B55" s="32" t="s">
        <v>115</v>
      </c>
    </row>
    <row r="56" spans="1:2" ht="12.75">
      <c r="A56" s="32" t="s">
        <v>116</v>
      </c>
      <c r="B56" s="32" t="s">
        <v>117</v>
      </c>
    </row>
    <row r="57" spans="1:2" ht="12.75">
      <c r="A57" s="32" t="s">
        <v>118</v>
      </c>
      <c r="B57" s="32" t="s">
        <v>119</v>
      </c>
    </row>
    <row r="58" spans="1:2" ht="12.75">
      <c r="A58" s="32" t="s">
        <v>120</v>
      </c>
      <c r="B58" s="32" t="s">
        <v>121</v>
      </c>
    </row>
    <row r="59" spans="1:2" ht="12.75">
      <c r="A59" s="32" t="s">
        <v>122</v>
      </c>
      <c r="B59" s="32" t="s">
        <v>123</v>
      </c>
    </row>
    <row r="60" spans="1:2" ht="12.75">
      <c r="A60" s="32" t="s">
        <v>124</v>
      </c>
      <c r="B60" s="32" t="s">
        <v>125</v>
      </c>
    </row>
    <row r="61" spans="1:2" ht="12.75">
      <c r="A61" s="32" t="s">
        <v>126</v>
      </c>
      <c r="B61" s="32" t="s">
        <v>127</v>
      </c>
    </row>
    <row r="62" spans="1:2" ht="12.75">
      <c r="A62" s="32" t="s">
        <v>128</v>
      </c>
      <c r="B62" s="32" t="s">
        <v>129</v>
      </c>
    </row>
    <row r="63" spans="1:2" ht="12.75">
      <c r="A63" s="32" t="s">
        <v>130</v>
      </c>
      <c r="B63" s="32" t="s">
        <v>131</v>
      </c>
    </row>
    <row r="64" spans="1:2" ht="12.75">
      <c r="A64" s="32" t="s">
        <v>132</v>
      </c>
      <c r="B64" s="32" t="s">
        <v>133</v>
      </c>
    </row>
    <row r="65" spans="1:2" ht="12.75">
      <c r="A65" s="32" t="s">
        <v>134</v>
      </c>
      <c r="B65" s="32" t="s">
        <v>135</v>
      </c>
    </row>
    <row r="66" spans="1:2" ht="12.75">
      <c r="A66" s="32" t="s">
        <v>136</v>
      </c>
      <c r="B66" s="32" t="s">
        <v>137</v>
      </c>
    </row>
    <row r="67" spans="1:2" ht="12.75">
      <c r="A67" s="32" t="s">
        <v>138</v>
      </c>
      <c r="B67" s="32" t="s">
        <v>139</v>
      </c>
    </row>
    <row r="68" spans="1:2" ht="12.75">
      <c r="A68" s="32" t="s">
        <v>140</v>
      </c>
      <c r="B68" s="32" t="s">
        <v>141</v>
      </c>
    </row>
    <row r="69" spans="1:2" ht="12.75">
      <c r="A69" s="32" t="s">
        <v>142</v>
      </c>
      <c r="B69" s="32" t="s">
        <v>143</v>
      </c>
    </row>
    <row r="70" spans="1:2" ht="12.75">
      <c r="A70" s="32" t="s">
        <v>144</v>
      </c>
      <c r="B70" s="32" t="s">
        <v>145</v>
      </c>
    </row>
    <row r="71" spans="1:2" ht="12.75">
      <c r="A71" s="32" t="s">
        <v>146</v>
      </c>
      <c r="B71" s="32" t="s">
        <v>147</v>
      </c>
    </row>
    <row r="72" spans="1:2" ht="12.75">
      <c r="A72" s="32" t="s">
        <v>148</v>
      </c>
      <c r="B72" s="32" t="s">
        <v>149</v>
      </c>
    </row>
    <row r="73" spans="1:2" ht="12.75">
      <c r="A73" s="32" t="s">
        <v>150</v>
      </c>
      <c r="B73" s="32" t="s">
        <v>151</v>
      </c>
    </row>
    <row r="74" spans="1:2" ht="12.75">
      <c r="A74" s="32" t="s">
        <v>152</v>
      </c>
      <c r="B74" s="32" t="s">
        <v>153</v>
      </c>
    </row>
    <row r="75" spans="1:2" ht="12.75">
      <c r="A75" s="32" t="s">
        <v>154</v>
      </c>
      <c r="B75" s="32" t="s">
        <v>155</v>
      </c>
    </row>
    <row r="76" spans="1:2" ht="12.75">
      <c r="A76" s="32" t="s">
        <v>156</v>
      </c>
      <c r="B76" s="32" t="s">
        <v>157</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87401575" right="0.787401575" top="0.984251969" bottom="0.984251969"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2:L71"/>
  <sheetViews>
    <sheetView showGridLines="0" tabSelected="1" zoomScalePageLayoutView="0" workbookViewId="0" topLeftCell="A1">
      <selection activeCell="B2" sqref="B2:J2"/>
    </sheetView>
  </sheetViews>
  <sheetFormatPr defaultColWidth="9.140625" defaultRowHeight="12.75"/>
  <cols>
    <col min="1" max="1" width="5.421875" style="140" customWidth="1"/>
    <col min="2" max="2" width="7.28125" style="6" customWidth="1"/>
    <col min="3" max="11" width="11.7109375" style="6" customWidth="1"/>
    <col min="12" max="12" width="11.7109375" style="127" customWidth="1"/>
    <col min="13" max="16384" width="9.140625" style="6" customWidth="1"/>
  </cols>
  <sheetData>
    <row r="2" spans="2:10" ht="18">
      <c r="B2" s="313" t="s">
        <v>355</v>
      </c>
      <c r="C2" s="313"/>
      <c r="D2" s="313"/>
      <c r="E2" s="313"/>
      <c r="F2" s="313"/>
      <c r="G2" s="313"/>
      <c r="H2" s="313"/>
      <c r="I2" s="313"/>
      <c r="J2" s="313"/>
    </row>
    <row r="3" spans="2:12" ht="12.75">
      <c r="B3" s="314"/>
      <c r="C3" s="314"/>
      <c r="D3" s="314"/>
      <c r="E3" s="314"/>
      <c r="F3" s="314"/>
      <c r="G3" s="314"/>
      <c r="H3" s="314"/>
      <c r="I3" s="314"/>
      <c r="J3" s="314"/>
      <c r="K3" s="314"/>
      <c r="L3" s="314"/>
    </row>
    <row r="4" spans="1:12" ht="42" customHeight="1">
      <c r="A4" s="140">
        <v>1</v>
      </c>
      <c r="B4" s="314" t="s">
        <v>302</v>
      </c>
      <c r="C4" s="314"/>
      <c r="D4" s="314"/>
      <c r="E4" s="314"/>
      <c r="F4" s="314"/>
      <c r="G4" s="314"/>
      <c r="H4" s="314"/>
      <c r="I4" s="314"/>
      <c r="J4" s="314"/>
      <c r="K4" s="314"/>
      <c r="L4" s="314"/>
    </row>
    <row r="5" spans="1:12" ht="28.5" customHeight="1">
      <c r="A5" s="140">
        <v>2</v>
      </c>
      <c r="B5" s="314" t="s">
        <v>292</v>
      </c>
      <c r="C5" s="314"/>
      <c r="D5" s="314"/>
      <c r="E5" s="314"/>
      <c r="F5" s="314"/>
      <c r="G5" s="314"/>
      <c r="H5" s="314"/>
      <c r="I5" s="314"/>
      <c r="J5" s="314"/>
      <c r="K5" s="314"/>
      <c r="L5" s="314"/>
    </row>
    <row r="6" spans="2:12" ht="28.5" customHeight="1">
      <c r="B6" s="314" t="s">
        <v>858</v>
      </c>
      <c r="C6" s="314"/>
      <c r="D6" s="314"/>
      <c r="E6" s="314"/>
      <c r="F6" s="314"/>
      <c r="G6" s="314"/>
      <c r="H6" s="314"/>
      <c r="I6" s="314"/>
      <c r="J6" s="314"/>
      <c r="K6" s="314"/>
      <c r="L6" s="314"/>
    </row>
    <row r="7" spans="2:12" ht="65.25" customHeight="1">
      <c r="B7" s="315" t="s">
        <v>219</v>
      </c>
      <c r="C7" s="315"/>
      <c r="D7" s="315"/>
      <c r="E7" s="315"/>
      <c r="F7" s="315"/>
      <c r="G7" s="315"/>
      <c r="H7" s="315"/>
      <c r="I7" s="315"/>
      <c r="J7" s="315"/>
      <c r="K7" s="315"/>
      <c r="L7" s="315"/>
    </row>
    <row r="8" spans="2:12" ht="29.25" customHeight="1">
      <c r="B8" s="314" t="s">
        <v>220</v>
      </c>
      <c r="C8" s="314"/>
      <c r="D8" s="314"/>
      <c r="E8" s="314"/>
      <c r="F8" s="314"/>
      <c r="G8" s="314"/>
      <c r="H8" s="314"/>
      <c r="I8" s="314"/>
      <c r="J8" s="314"/>
      <c r="K8" s="314"/>
      <c r="L8" s="314"/>
    </row>
    <row r="9" spans="1:12" ht="81.75" customHeight="1">
      <c r="A9" s="140">
        <v>3</v>
      </c>
      <c r="B9" s="287" t="s">
        <v>253</v>
      </c>
      <c r="C9" s="314"/>
      <c r="D9" s="314"/>
      <c r="E9" s="314"/>
      <c r="F9" s="314"/>
      <c r="G9" s="314"/>
      <c r="H9" s="314"/>
      <c r="I9" s="314"/>
      <c r="J9" s="314"/>
      <c r="K9" s="314"/>
      <c r="L9" s="314"/>
    </row>
    <row r="10" spans="1:12" s="137" customFormat="1" ht="15.75">
      <c r="A10" s="140"/>
      <c r="B10" s="316" t="s">
        <v>221</v>
      </c>
      <c r="C10" s="316"/>
      <c r="D10" s="316"/>
      <c r="E10" s="316"/>
      <c r="F10" s="316"/>
      <c r="G10" s="316"/>
      <c r="H10" s="316"/>
      <c r="I10" s="316"/>
      <c r="J10" s="316"/>
      <c r="K10" s="316"/>
      <c r="L10" s="316"/>
    </row>
    <row r="11" spans="2:12" ht="42.75" customHeight="1">
      <c r="B11" s="138" t="s">
        <v>224</v>
      </c>
      <c r="C11" s="317" t="s">
        <v>252</v>
      </c>
      <c r="D11" s="314"/>
      <c r="E11" s="314"/>
      <c r="F11" s="314"/>
      <c r="G11" s="314"/>
      <c r="H11" s="314"/>
      <c r="I11" s="314"/>
      <c r="J11" s="314"/>
      <c r="K11" s="314"/>
      <c r="L11" s="314"/>
    </row>
    <row r="12" spans="2:12" ht="29.25" customHeight="1">
      <c r="B12" s="138" t="s">
        <v>225</v>
      </c>
      <c r="C12" s="314" t="s">
        <v>222</v>
      </c>
      <c r="D12" s="314"/>
      <c r="E12" s="314"/>
      <c r="F12" s="314"/>
      <c r="G12" s="314"/>
      <c r="H12" s="314"/>
      <c r="I12" s="314"/>
      <c r="J12" s="314"/>
      <c r="K12" s="314"/>
      <c r="L12" s="314"/>
    </row>
    <row r="13" spans="2:12" ht="30.75" customHeight="1">
      <c r="B13" s="138" t="s">
        <v>226</v>
      </c>
      <c r="C13" s="314" t="s">
        <v>33</v>
      </c>
      <c r="D13" s="314"/>
      <c r="E13" s="314"/>
      <c r="F13" s="314"/>
      <c r="G13" s="314"/>
      <c r="H13" s="314"/>
      <c r="I13" s="314"/>
      <c r="J13" s="314"/>
      <c r="K13" s="314"/>
      <c r="L13" s="314"/>
    </row>
    <row r="14" spans="2:12" ht="29.25" customHeight="1">
      <c r="B14" s="138" t="s">
        <v>227</v>
      </c>
      <c r="C14" s="314" t="s">
        <v>223</v>
      </c>
      <c r="D14" s="314"/>
      <c r="E14" s="314"/>
      <c r="F14" s="314"/>
      <c r="G14" s="314"/>
      <c r="H14" s="314"/>
      <c r="I14" s="314"/>
      <c r="J14" s="314"/>
      <c r="K14" s="314"/>
      <c r="L14" s="314"/>
    </row>
    <row r="15" spans="2:12" ht="12.75">
      <c r="B15" s="314"/>
      <c r="C15" s="314"/>
      <c r="D15" s="314"/>
      <c r="E15" s="314"/>
      <c r="F15" s="314"/>
      <c r="G15" s="314"/>
      <c r="H15" s="314"/>
      <c r="I15" s="314"/>
      <c r="J15" s="314"/>
      <c r="K15" s="314"/>
      <c r="L15" s="314"/>
    </row>
    <row r="16" spans="1:12" ht="15" customHeight="1">
      <c r="A16" s="140">
        <v>4</v>
      </c>
      <c r="B16" s="286" t="s">
        <v>303</v>
      </c>
      <c r="C16" s="286"/>
      <c r="D16" s="286"/>
      <c r="E16" s="286"/>
      <c r="F16" s="286"/>
      <c r="G16" s="286"/>
      <c r="H16" s="286"/>
      <c r="I16" s="286"/>
      <c r="J16" s="286"/>
      <c r="K16" s="286"/>
      <c r="L16" s="286"/>
    </row>
    <row r="17" spans="2:12" ht="12.75">
      <c r="B17" s="139"/>
      <c r="C17" s="139"/>
      <c r="D17" s="139"/>
      <c r="E17" s="139"/>
      <c r="F17" s="139"/>
      <c r="G17" s="139"/>
      <c r="H17" s="139"/>
      <c r="I17" s="139"/>
      <c r="J17" s="139"/>
      <c r="K17" s="139"/>
      <c r="L17" s="135"/>
    </row>
    <row r="18" spans="2:12" ht="12.75">
      <c r="B18" s="139"/>
      <c r="C18" s="139"/>
      <c r="D18" s="139"/>
      <c r="E18" s="318" t="s">
        <v>228</v>
      </c>
      <c r="F18" s="319"/>
      <c r="G18" s="319"/>
      <c r="H18" s="320"/>
      <c r="I18" s="139"/>
      <c r="J18" s="139"/>
      <c r="K18" s="139"/>
      <c r="L18" s="135"/>
    </row>
    <row r="19" spans="2:12" ht="12.75">
      <c r="B19" s="139"/>
      <c r="C19" s="139"/>
      <c r="D19" s="139"/>
      <c r="E19" s="293"/>
      <c r="F19" s="294"/>
      <c r="G19" s="294"/>
      <c r="H19" s="295"/>
      <c r="I19" s="139"/>
      <c r="J19" s="139"/>
      <c r="K19" s="139"/>
      <c r="L19" s="135"/>
    </row>
    <row r="20" spans="2:12" ht="12.75">
      <c r="B20" s="139"/>
      <c r="C20" s="139"/>
      <c r="D20" s="139"/>
      <c r="E20" s="293"/>
      <c r="F20" s="294"/>
      <c r="G20" s="294"/>
      <c r="H20" s="295"/>
      <c r="I20" s="139"/>
      <c r="J20" s="139"/>
      <c r="K20" s="139"/>
      <c r="L20" s="135"/>
    </row>
    <row r="21" spans="2:12" ht="12.75">
      <c r="B21" s="139"/>
      <c r="D21" s="139"/>
      <c r="E21" s="293"/>
      <c r="F21" s="294"/>
      <c r="G21" s="294"/>
      <c r="H21" s="295"/>
      <c r="I21" s="139"/>
      <c r="J21" s="139"/>
      <c r="K21" s="139"/>
      <c r="L21" s="135"/>
    </row>
    <row r="22" spans="2:12" ht="12.75">
      <c r="B22" s="139"/>
      <c r="C22" s="139"/>
      <c r="D22" s="139"/>
      <c r="E22" s="293"/>
      <c r="F22" s="294"/>
      <c r="G22" s="294"/>
      <c r="H22" s="295"/>
      <c r="I22" s="139"/>
      <c r="J22" s="139"/>
      <c r="K22" s="139"/>
      <c r="L22" s="135"/>
    </row>
    <row r="23" spans="2:12" ht="12.75">
      <c r="B23" s="139"/>
      <c r="C23" s="139"/>
      <c r="D23" s="139"/>
      <c r="E23" s="293"/>
      <c r="F23" s="294"/>
      <c r="G23" s="294"/>
      <c r="H23" s="295"/>
      <c r="I23" s="139"/>
      <c r="J23" s="139"/>
      <c r="K23" s="139"/>
      <c r="L23" s="135"/>
    </row>
    <row r="24" spans="2:12" ht="12.75">
      <c r="B24" s="139"/>
      <c r="C24" s="139"/>
      <c r="D24" s="139"/>
      <c r="E24" s="293"/>
      <c r="F24" s="294"/>
      <c r="G24" s="294"/>
      <c r="H24" s="295"/>
      <c r="I24" s="139"/>
      <c r="J24" s="139"/>
      <c r="K24" s="139"/>
      <c r="L24" s="135"/>
    </row>
    <row r="25" spans="2:12" ht="12.75">
      <c r="B25" s="139"/>
      <c r="C25" s="139"/>
      <c r="D25" s="139"/>
      <c r="E25" s="291"/>
      <c r="F25" s="292"/>
      <c r="G25" s="292"/>
      <c r="H25" s="290"/>
      <c r="I25" s="139"/>
      <c r="J25" s="139"/>
      <c r="K25" s="139"/>
      <c r="L25" s="135"/>
    </row>
    <row r="26" spans="2:12" ht="12.75">
      <c r="B26" s="139"/>
      <c r="C26" s="139"/>
      <c r="D26" s="139"/>
      <c r="E26" s="139"/>
      <c r="F26" s="139"/>
      <c r="G26" s="139"/>
      <c r="H26" s="139"/>
      <c r="I26" s="139"/>
      <c r="J26" s="139"/>
      <c r="K26" s="139"/>
      <c r="L26" s="135"/>
    </row>
    <row r="27" spans="1:12" ht="55.5" customHeight="1">
      <c r="A27" s="140">
        <v>5</v>
      </c>
      <c r="B27" s="314" t="s">
        <v>304</v>
      </c>
      <c r="C27" s="314"/>
      <c r="D27" s="314"/>
      <c r="E27" s="314"/>
      <c r="F27" s="314"/>
      <c r="G27" s="314"/>
      <c r="H27" s="314"/>
      <c r="I27" s="314"/>
      <c r="J27" s="314"/>
      <c r="K27" s="314"/>
      <c r="L27" s="314"/>
    </row>
    <row r="28" spans="1:12" ht="43.5" customHeight="1">
      <c r="A28" s="140">
        <v>6</v>
      </c>
      <c r="B28" s="314" t="s">
        <v>34</v>
      </c>
      <c r="C28" s="314"/>
      <c r="D28" s="314"/>
      <c r="E28" s="314"/>
      <c r="F28" s="314"/>
      <c r="G28" s="314"/>
      <c r="H28" s="314"/>
      <c r="I28" s="314"/>
      <c r="J28" s="314"/>
      <c r="K28" s="314"/>
      <c r="L28" s="314"/>
    </row>
    <row r="29" spans="1:12" ht="33" customHeight="1">
      <c r="A29" s="140">
        <v>7</v>
      </c>
      <c r="B29" s="314" t="s">
        <v>229</v>
      </c>
      <c r="C29" s="314"/>
      <c r="D29" s="314"/>
      <c r="E29" s="314"/>
      <c r="F29" s="314"/>
      <c r="G29" s="314"/>
      <c r="H29" s="314"/>
      <c r="I29" s="314"/>
      <c r="J29" s="314"/>
      <c r="K29" s="314"/>
      <c r="L29" s="314"/>
    </row>
    <row r="30" spans="1:12" ht="54.75" customHeight="1">
      <c r="A30" s="140">
        <v>8</v>
      </c>
      <c r="B30" s="288" t="s">
        <v>360</v>
      </c>
      <c r="C30" s="307"/>
      <c r="D30" s="307"/>
      <c r="E30" s="307"/>
      <c r="F30" s="307"/>
      <c r="G30" s="307"/>
      <c r="H30" s="307"/>
      <c r="I30" s="307"/>
      <c r="J30" s="307"/>
      <c r="K30" s="307"/>
      <c r="L30" s="307"/>
    </row>
    <row r="32" spans="2:12" ht="15.75">
      <c r="B32" s="305" t="s">
        <v>230</v>
      </c>
      <c r="C32" s="305"/>
      <c r="D32" s="305"/>
      <c r="E32" s="305"/>
      <c r="F32" s="305"/>
      <c r="G32" s="305"/>
      <c r="H32" s="305"/>
      <c r="I32" s="305"/>
      <c r="J32" s="305"/>
      <c r="K32" s="305"/>
      <c r="L32" s="305"/>
    </row>
    <row r="33" ht="12.75">
      <c r="B33" s="33" t="s">
        <v>231</v>
      </c>
    </row>
    <row r="34" spans="2:9" ht="12.75">
      <c r="B34" s="6" t="s">
        <v>233</v>
      </c>
      <c r="D34" s="306" t="s">
        <v>232</v>
      </c>
      <c r="E34" s="304"/>
      <c r="F34" s="304"/>
      <c r="G34" s="304"/>
      <c r="H34" s="304"/>
      <c r="I34" s="304"/>
    </row>
    <row r="35" spans="2:9" ht="12.75">
      <c r="B35" s="6" t="s">
        <v>235</v>
      </c>
      <c r="D35" s="306" t="s">
        <v>234</v>
      </c>
      <c r="E35" s="304"/>
      <c r="F35" s="304"/>
      <c r="G35" s="304"/>
      <c r="H35" s="304"/>
      <c r="I35" s="304"/>
    </row>
    <row r="36" spans="2:9" ht="12.75">
      <c r="B36" s="6" t="s">
        <v>243</v>
      </c>
      <c r="D36" s="306" t="s">
        <v>236</v>
      </c>
      <c r="E36" s="304"/>
      <c r="F36" s="304"/>
      <c r="G36" s="304"/>
      <c r="H36" s="304"/>
      <c r="I36" s="304"/>
    </row>
    <row r="37" ht="12.75">
      <c r="B37" s="6" t="s">
        <v>238</v>
      </c>
    </row>
    <row r="38" spans="4:9" ht="12.75">
      <c r="D38" s="306" t="s">
        <v>237</v>
      </c>
      <c r="E38" s="304"/>
      <c r="F38" s="304"/>
      <c r="G38" s="304"/>
      <c r="H38" s="304"/>
      <c r="I38" s="304"/>
    </row>
    <row r="39" ht="12.75">
      <c r="B39" s="33" t="s">
        <v>239</v>
      </c>
    </row>
    <row r="40" spans="2:9" ht="12.75">
      <c r="B40" s="136" t="s">
        <v>240</v>
      </c>
      <c r="C40" s="136"/>
      <c r="D40" s="136"/>
      <c r="E40" s="136"/>
      <c r="F40" s="136"/>
      <c r="G40" s="136"/>
      <c r="H40" s="136"/>
      <c r="I40" s="136"/>
    </row>
    <row r="41" spans="2:9" ht="12.75">
      <c r="B41" s="136"/>
      <c r="C41" s="136"/>
      <c r="D41" s="136"/>
      <c r="E41" s="136"/>
      <c r="F41" s="136"/>
      <c r="G41" s="136"/>
      <c r="H41" s="136"/>
      <c r="I41" s="136"/>
    </row>
    <row r="42" ht="12.75">
      <c r="B42" s="6" t="s">
        <v>241</v>
      </c>
    </row>
    <row r="43" spans="2:9" ht="12.75">
      <c r="B43" s="136" t="s">
        <v>242</v>
      </c>
      <c r="C43" s="136"/>
      <c r="D43" s="136"/>
      <c r="E43" s="136"/>
      <c r="F43" s="136"/>
      <c r="G43" s="136"/>
      <c r="H43" s="136"/>
      <c r="I43" s="136"/>
    </row>
    <row r="44" spans="2:9" ht="12.75">
      <c r="B44" s="136"/>
      <c r="C44" s="136"/>
      <c r="D44" s="136"/>
      <c r="E44" s="136"/>
      <c r="F44" s="136"/>
      <c r="G44" s="136"/>
      <c r="H44" s="136"/>
      <c r="I44" s="136"/>
    </row>
    <row r="47" spans="2:12" ht="15.75">
      <c r="B47" s="305" t="s">
        <v>244</v>
      </c>
      <c r="C47" s="305"/>
      <c r="D47" s="305"/>
      <c r="E47" s="305"/>
      <c r="F47" s="305"/>
      <c r="G47" s="305"/>
      <c r="H47" s="305"/>
      <c r="I47" s="305"/>
      <c r="J47" s="305"/>
      <c r="K47" s="305"/>
      <c r="L47" s="305"/>
    </row>
    <row r="48" spans="2:12" ht="54.75" customHeight="1">
      <c r="B48" s="307" t="s">
        <v>245</v>
      </c>
      <c r="C48" s="307"/>
      <c r="D48" s="307"/>
      <c r="E48" s="307"/>
      <c r="F48" s="307"/>
      <c r="G48" s="307"/>
      <c r="H48" s="307"/>
      <c r="I48" s="307"/>
      <c r="J48" s="307"/>
      <c r="K48" s="307"/>
      <c r="L48" s="310"/>
    </row>
    <row r="49" spans="1:12" s="139" customFormat="1" ht="26.25" customHeight="1">
      <c r="A49" s="140"/>
      <c r="B49" s="307" t="s">
        <v>855</v>
      </c>
      <c r="C49" s="307"/>
      <c r="D49" s="307"/>
      <c r="E49" s="307"/>
      <c r="F49" s="307"/>
      <c r="G49" s="307"/>
      <c r="H49" s="307"/>
      <c r="I49" s="307"/>
      <c r="J49" s="307"/>
      <c r="K49" s="307"/>
      <c r="L49" s="310"/>
    </row>
    <row r="50" spans="1:12" s="139" customFormat="1" ht="43.5" customHeight="1">
      <c r="A50" s="140"/>
      <c r="B50" s="307" t="s">
        <v>35</v>
      </c>
      <c r="C50" s="307"/>
      <c r="D50" s="307"/>
      <c r="E50" s="307"/>
      <c r="F50" s="307"/>
      <c r="G50" s="307"/>
      <c r="H50" s="307"/>
      <c r="I50" s="307"/>
      <c r="J50" s="307"/>
      <c r="K50" s="307"/>
      <c r="L50" s="310"/>
    </row>
    <row r="51" spans="1:12" s="139" customFormat="1" ht="12.75">
      <c r="A51" s="140"/>
      <c r="B51" s="311" t="s">
        <v>854</v>
      </c>
      <c r="C51" s="311"/>
      <c r="D51" s="311"/>
      <c r="E51" s="311"/>
      <c r="F51" s="311"/>
      <c r="G51" s="311"/>
      <c r="H51" s="311"/>
      <c r="I51" s="311"/>
      <c r="J51" s="311"/>
      <c r="K51" s="311"/>
      <c r="L51" s="312"/>
    </row>
    <row r="52" spans="1:12" s="139" customFormat="1" ht="12.75">
      <c r="A52" s="140"/>
      <c r="C52" s="134" t="s">
        <v>246</v>
      </c>
      <c r="E52" s="307" t="s">
        <v>247</v>
      </c>
      <c r="F52" s="308"/>
      <c r="G52" s="308"/>
      <c r="H52" s="308"/>
      <c r="I52" s="308"/>
      <c r="J52" s="308"/>
      <c r="K52" s="308"/>
      <c r="L52" s="309"/>
    </row>
    <row r="53" spans="1:12" s="139" customFormat="1" ht="27.75" customHeight="1">
      <c r="A53" s="140"/>
      <c r="C53" s="133" t="s">
        <v>248</v>
      </c>
      <c r="E53" s="307" t="s">
        <v>249</v>
      </c>
      <c r="F53" s="308"/>
      <c r="G53" s="308"/>
      <c r="H53" s="308"/>
      <c r="I53" s="308"/>
      <c r="J53" s="308"/>
      <c r="K53" s="308"/>
      <c r="L53" s="309"/>
    </row>
    <row r="54" spans="1:12" s="139" customFormat="1" ht="12.75">
      <c r="A54" s="140"/>
      <c r="C54" s="132"/>
      <c r="D54" s="131"/>
      <c r="E54" s="307" t="s">
        <v>250</v>
      </c>
      <c r="F54" s="308"/>
      <c r="G54" s="308"/>
      <c r="H54" s="308"/>
      <c r="I54" s="308"/>
      <c r="J54" s="308"/>
      <c r="K54" s="308"/>
      <c r="L54" s="309"/>
    </row>
    <row r="55" spans="1:12" s="139" customFormat="1" ht="12.75">
      <c r="A55" s="140"/>
      <c r="C55" s="130"/>
      <c r="D55" s="129"/>
      <c r="E55" s="307" t="s">
        <v>260</v>
      </c>
      <c r="F55" s="308"/>
      <c r="G55" s="308"/>
      <c r="H55" s="308"/>
      <c r="I55" s="308"/>
      <c r="J55" s="308"/>
      <c r="K55" s="308"/>
      <c r="L55" s="309"/>
    </row>
    <row r="56" spans="1:12" s="139" customFormat="1" ht="12.75">
      <c r="A56" s="140"/>
      <c r="C56" s="128"/>
      <c r="D56" s="128"/>
      <c r="E56" s="139" t="s">
        <v>261</v>
      </c>
      <c r="L56" s="135"/>
    </row>
    <row r="57" spans="1:12" s="139" customFormat="1" ht="12.75">
      <c r="A57" s="140"/>
      <c r="L57" s="135"/>
    </row>
    <row r="58" spans="1:12" s="139" customFormat="1" ht="12.75">
      <c r="A58" s="140"/>
      <c r="L58" s="135"/>
    </row>
    <row r="59" spans="2:12" ht="15.75">
      <c r="B59" s="305" t="s">
        <v>262</v>
      </c>
      <c r="C59" s="305"/>
      <c r="D59" s="305"/>
      <c r="E59" s="305"/>
      <c r="F59" s="305"/>
      <c r="G59" s="305"/>
      <c r="H59" s="305"/>
      <c r="I59" s="305"/>
      <c r="J59" s="305"/>
      <c r="K59" s="305"/>
      <c r="L59" s="305"/>
    </row>
    <row r="60" spans="2:12" ht="12.75">
      <c r="B60" s="136"/>
      <c r="C60" s="136"/>
      <c r="D60" s="136"/>
      <c r="E60" s="136"/>
      <c r="F60" s="136"/>
      <c r="G60" s="136"/>
      <c r="H60" s="136"/>
      <c r="I60" s="136"/>
      <c r="J60" s="136"/>
      <c r="K60" s="136"/>
      <c r="L60" s="126"/>
    </row>
    <row r="61" spans="2:12" ht="12.75">
      <c r="B61" s="136"/>
      <c r="C61" s="136"/>
      <c r="D61" s="136"/>
      <c r="E61" s="136"/>
      <c r="F61" s="136"/>
      <c r="G61" s="136"/>
      <c r="H61" s="136"/>
      <c r="I61" s="136"/>
      <c r="J61" s="136"/>
      <c r="K61" s="136"/>
      <c r="L61" s="126"/>
    </row>
    <row r="62" spans="2:12" ht="12.75">
      <c r="B62" s="136"/>
      <c r="C62" s="136"/>
      <c r="D62" s="136"/>
      <c r="E62" s="136"/>
      <c r="F62" s="136"/>
      <c r="G62" s="136"/>
      <c r="H62" s="136"/>
      <c r="I62" s="136"/>
      <c r="J62" s="136"/>
      <c r="K62" s="136"/>
      <c r="L62" s="126"/>
    </row>
    <row r="63" spans="2:12" ht="12.75">
      <c r="B63" s="136"/>
      <c r="C63" s="136"/>
      <c r="D63" s="136"/>
      <c r="E63" s="136"/>
      <c r="F63" s="136"/>
      <c r="G63" s="136"/>
      <c r="H63" s="136"/>
      <c r="I63" s="136"/>
      <c r="J63" s="136"/>
      <c r="K63" s="136"/>
      <c r="L63" s="126"/>
    </row>
    <row r="64" spans="2:12" ht="12.75">
      <c r="B64" s="136"/>
      <c r="C64" s="136"/>
      <c r="D64" s="136"/>
      <c r="E64" s="136"/>
      <c r="F64" s="136"/>
      <c r="G64" s="136"/>
      <c r="H64" s="136"/>
      <c r="I64" s="136"/>
      <c r="J64" s="136"/>
      <c r="K64" s="136"/>
      <c r="L64" s="126"/>
    </row>
    <row r="65" spans="2:12" ht="12.75">
      <c r="B65" s="136"/>
      <c r="C65" s="136"/>
      <c r="D65" s="136"/>
      <c r="E65" s="136"/>
      <c r="F65" s="136"/>
      <c r="G65" s="136"/>
      <c r="H65" s="136"/>
      <c r="I65" s="136"/>
      <c r="J65" s="136"/>
      <c r="K65" s="136"/>
      <c r="L65" s="126"/>
    </row>
    <row r="66" spans="2:12" ht="12.75">
      <c r="B66" s="136"/>
      <c r="C66" s="136"/>
      <c r="D66" s="136"/>
      <c r="E66" s="136"/>
      <c r="F66" s="136"/>
      <c r="G66" s="136"/>
      <c r="H66" s="136"/>
      <c r="I66" s="136"/>
      <c r="J66" s="136"/>
      <c r="K66" s="136"/>
      <c r="L66" s="126"/>
    </row>
    <row r="67" spans="2:12" ht="12.75">
      <c r="B67" s="136"/>
      <c r="C67" s="136"/>
      <c r="D67" s="136"/>
      <c r="E67" s="136"/>
      <c r="F67" s="136"/>
      <c r="G67" s="136"/>
      <c r="H67" s="136"/>
      <c r="I67" s="136"/>
      <c r="J67" s="136"/>
      <c r="K67" s="136"/>
      <c r="L67" s="126"/>
    </row>
    <row r="68" spans="2:12" ht="12.75">
      <c r="B68" s="136"/>
      <c r="C68" s="136"/>
      <c r="D68" s="136"/>
      <c r="E68" s="136"/>
      <c r="F68" s="136"/>
      <c r="G68" s="136"/>
      <c r="H68" s="136"/>
      <c r="I68" s="136"/>
      <c r="J68" s="136"/>
      <c r="K68" s="136"/>
      <c r="L68" s="126"/>
    </row>
    <row r="69" spans="2:12" ht="12.75">
      <c r="B69" s="136"/>
      <c r="C69" s="136"/>
      <c r="D69" s="136"/>
      <c r="E69" s="136"/>
      <c r="F69" s="136"/>
      <c r="G69" s="136"/>
      <c r="H69" s="136"/>
      <c r="I69" s="136"/>
      <c r="J69" s="136"/>
      <c r="K69" s="136"/>
      <c r="L69" s="126"/>
    </row>
    <row r="70" spans="2:12" ht="12.75">
      <c r="B70" s="136"/>
      <c r="C70" s="136"/>
      <c r="D70" s="136"/>
      <c r="E70" s="136"/>
      <c r="F70" s="136"/>
      <c r="G70" s="136"/>
      <c r="H70" s="136"/>
      <c r="I70" s="136"/>
      <c r="J70" s="136"/>
      <c r="K70" s="136"/>
      <c r="L70" s="126"/>
    </row>
    <row r="71" spans="2:12" ht="12.75">
      <c r="B71" s="136"/>
      <c r="C71" s="136"/>
      <c r="D71" s="136"/>
      <c r="E71" s="136"/>
      <c r="F71" s="136"/>
      <c r="G71" s="136"/>
      <c r="H71" s="136"/>
      <c r="I71" s="136"/>
      <c r="J71" s="136"/>
      <c r="K71" s="136"/>
      <c r="L71" s="126"/>
    </row>
  </sheetData>
  <sheetProtection/>
  <mergeCells count="35">
    <mergeCell ref="B48:L48"/>
    <mergeCell ref="E53:L53"/>
    <mergeCell ref="E52:L52"/>
    <mergeCell ref="B30:L30"/>
    <mergeCell ref="E18:H25"/>
    <mergeCell ref="B16:L16"/>
    <mergeCell ref="B9:L9"/>
    <mergeCell ref="C12:L12"/>
    <mergeCell ref="C13:L13"/>
    <mergeCell ref="B7:L7"/>
    <mergeCell ref="B8:L8"/>
    <mergeCell ref="B15:L15"/>
    <mergeCell ref="B10:L10"/>
    <mergeCell ref="C11:L11"/>
    <mergeCell ref="C14:L14"/>
    <mergeCell ref="E54:L54"/>
    <mergeCell ref="B49:L49"/>
    <mergeCell ref="B2:J2"/>
    <mergeCell ref="B29:L29"/>
    <mergeCell ref="B27:L27"/>
    <mergeCell ref="B28:L28"/>
    <mergeCell ref="B3:L3"/>
    <mergeCell ref="B4:L4"/>
    <mergeCell ref="B5:L5"/>
    <mergeCell ref="B6:L6"/>
    <mergeCell ref="B59:L59"/>
    <mergeCell ref="B32:L32"/>
    <mergeCell ref="D34:I34"/>
    <mergeCell ref="D35:I35"/>
    <mergeCell ref="D36:I36"/>
    <mergeCell ref="E55:L55"/>
    <mergeCell ref="B50:L50"/>
    <mergeCell ref="B51:L51"/>
    <mergeCell ref="D38:I38"/>
    <mergeCell ref="B47:L47"/>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7"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sheetPr>
    <pageSetUpPr fitToPage="1"/>
  </sheetPr>
  <dimension ref="B2:K35"/>
  <sheetViews>
    <sheetView showGridLines="0" zoomScalePageLayoutView="0" workbookViewId="0" topLeftCell="B4">
      <selection activeCell="I44" sqref="I44"/>
    </sheetView>
  </sheetViews>
  <sheetFormatPr defaultColWidth="9.140625" defaultRowHeight="12.75"/>
  <cols>
    <col min="1" max="1" width="3.140625" style="14" hidden="1" customWidth="1"/>
    <col min="2" max="2" width="4.00390625" style="14" customWidth="1"/>
    <col min="3" max="3" width="9.140625" style="14" customWidth="1"/>
    <col min="4" max="4" width="11.7109375" style="14" customWidth="1"/>
    <col min="5" max="5" width="13.28125" style="14" customWidth="1"/>
    <col min="6" max="6" width="15.57421875" style="14" customWidth="1"/>
    <col min="7" max="10" width="9.140625" style="14" customWidth="1"/>
    <col min="11" max="11" width="11.421875" style="14" hidden="1" customWidth="1"/>
    <col min="12" max="16384" width="9.140625" style="14" customWidth="1"/>
  </cols>
  <sheetData>
    <row r="2" spans="2:10" ht="18.75" customHeight="1">
      <c r="B2" s="279" t="s">
        <v>356</v>
      </c>
      <c r="C2" s="279"/>
      <c r="D2" s="279"/>
      <c r="E2" s="279"/>
      <c r="F2" s="279"/>
      <c r="G2" s="279"/>
      <c r="H2" s="279"/>
      <c r="I2" s="279"/>
      <c r="J2" s="279"/>
    </row>
    <row r="4" spans="2:9" ht="15.75">
      <c r="B4" s="74" t="s">
        <v>342</v>
      </c>
      <c r="C4" s="74" t="s">
        <v>357</v>
      </c>
      <c r="D4" s="74"/>
      <c r="E4" s="74"/>
      <c r="F4" s="74"/>
      <c r="G4" s="74"/>
      <c r="H4" s="74"/>
      <c r="I4" s="74"/>
    </row>
    <row r="6" spans="2:11" ht="12.75" customHeight="1">
      <c r="B6" s="280" t="s">
        <v>36</v>
      </c>
      <c r="C6" s="281"/>
      <c r="D6" s="281"/>
      <c r="E6" s="281"/>
      <c r="F6" s="281"/>
      <c r="G6" s="281"/>
      <c r="H6" s="281"/>
      <c r="I6" s="281"/>
      <c r="J6" s="75"/>
      <c r="K6" s="75"/>
    </row>
    <row r="7" spans="2:11" ht="12.75" customHeight="1">
      <c r="B7" s="281"/>
      <c r="C7" s="281"/>
      <c r="D7" s="281"/>
      <c r="E7" s="281"/>
      <c r="F7" s="281"/>
      <c r="G7" s="281"/>
      <c r="H7" s="281"/>
      <c r="I7" s="281"/>
      <c r="J7" s="75"/>
      <c r="K7" s="75"/>
    </row>
    <row r="8" spans="2:11" ht="12.75" customHeight="1">
      <c r="B8" s="76"/>
      <c r="C8" s="77" t="s">
        <v>316</v>
      </c>
      <c r="D8" s="78"/>
      <c r="E8" s="78"/>
      <c r="F8" s="282" t="s">
        <v>319</v>
      </c>
      <c r="G8" s="283"/>
      <c r="H8" s="283"/>
      <c r="I8" s="275"/>
      <c r="J8" s="75"/>
      <c r="K8" s="73">
        <f>IF(ISBLANK(F8),"",MATCH(F8,MSversiontracking,0))</f>
        <v>2</v>
      </c>
    </row>
    <row r="9" spans="3:11" ht="12.75" customHeight="1">
      <c r="C9" s="75"/>
      <c r="D9" s="75"/>
      <c r="E9" s="75"/>
      <c r="F9" s="75"/>
      <c r="G9" s="75"/>
      <c r="H9" s="75"/>
      <c r="I9" s="75"/>
      <c r="J9" s="75"/>
      <c r="K9" s="75"/>
    </row>
    <row r="10" spans="3:9" ht="27" customHeight="1">
      <c r="C10" s="79" t="s">
        <v>835</v>
      </c>
      <c r="D10" s="79" t="s">
        <v>836</v>
      </c>
      <c r="E10" s="79" t="s">
        <v>837</v>
      </c>
      <c r="F10" s="276" t="s">
        <v>838</v>
      </c>
      <c r="G10" s="277"/>
      <c r="H10" s="277"/>
      <c r="I10" s="278"/>
    </row>
    <row r="11" spans="3:9" ht="12.75">
      <c r="C11" s="71">
        <v>1</v>
      </c>
      <c r="D11" s="72"/>
      <c r="E11" s="72"/>
      <c r="F11" s="289"/>
      <c r="G11" s="284"/>
      <c r="H11" s="284"/>
      <c r="I11" s="285"/>
    </row>
    <row r="12" spans="3:9" ht="12.75">
      <c r="C12" s="71">
        <v>2</v>
      </c>
      <c r="D12" s="72"/>
      <c r="E12" s="72"/>
      <c r="F12" s="289"/>
      <c r="G12" s="284"/>
      <c r="H12" s="284"/>
      <c r="I12" s="285"/>
    </row>
    <row r="13" spans="3:9" ht="12.75">
      <c r="C13" s="71">
        <v>3</v>
      </c>
      <c r="D13" s="72"/>
      <c r="E13" s="72"/>
      <c r="F13" s="289"/>
      <c r="G13" s="284"/>
      <c r="H13" s="284"/>
      <c r="I13" s="285"/>
    </row>
    <row r="14" spans="3:9" ht="12.75">
      <c r="C14" s="71"/>
      <c r="D14" s="72"/>
      <c r="E14" s="72"/>
      <c r="F14" s="289"/>
      <c r="G14" s="284"/>
      <c r="H14" s="284"/>
      <c r="I14" s="285"/>
    </row>
    <row r="15" spans="3:9" ht="12.75">
      <c r="C15" s="71"/>
      <c r="D15" s="72"/>
      <c r="E15" s="72"/>
      <c r="F15" s="289"/>
      <c r="G15" s="284"/>
      <c r="H15" s="284"/>
      <c r="I15" s="285"/>
    </row>
    <row r="16" spans="3:9" ht="12.75">
      <c r="C16" s="71"/>
      <c r="D16" s="72"/>
      <c r="E16" s="72"/>
      <c r="F16" s="289"/>
      <c r="G16" s="284"/>
      <c r="H16" s="284"/>
      <c r="I16" s="285"/>
    </row>
    <row r="17" spans="3:9" ht="12.75">
      <c r="C17" s="71"/>
      <c r="D17" s="72"/>
      <c r="E17" s="72"/>
      <c r="F17" s="289"/>
      <c r="G17" s="284"/>
      <c r="H17" s="284"/>
      <c r="I17" s="285"/>
    </row>
    <row r="18" spans="3:9" ht="12.75">
      <c r="C18" s="71"/>
      <c r="D18" s="72"/>
      <c r="E18" s="72"/>
      <c r="F18" s="289"/>
      <c r="G18" s="284"/>
      <c r="H18" s="284"/>
      <c r="I18" s="285"/>
    </row>
    <row r="19" spans="3:9" ht="12.75">
      <c r="C19" s="71"/>
      <c r="D19" s="72"/>
      <c r="E19" s="72"/>
      <c r="F19" s="289"/>
      <c r="G19" s="284"/>
      <c r="H19" s="284"/>
      <c r="I19" s="285"/>
    </row>
    <row r="20" spans="3:9" ht="12.75">
      <c r="C20" s="71"/>
      <c r="D20" s="72"/>
      <c r="E20" s="72"/>
      <c r="F20" s="289"/>
      <c r="G20" s="284"/>
      <c r="H20" s="284"/>
      <c r="I20" s="285"/>
    </row>
    <row r="21" spans="3:9" ht="12.75">
      <c r="C21" s="71"/>
      <c r="D21" s="72"/>
      <c r="E21" s="72"/>
      <c r="F21" s="289"/>
      <c r="G21" s="284"/>
      <c r="H21" s="284"/>
      <c r="I21" s="285"/>
    </row>
    <row r="22" spans="3:9" ht="12.75">
      <c r="C22" s="71"/>
      <c r="D22" s="72"/>
      <c r="E22" s="72"/>
      <c r="F22" s="289"/>
      <c r="G22" s="284"/>
      <c r="H22" s="284"/>
      <c r="I22" s="285"/>
    </row>
    <row r="23" spans="3:9" ht="12.75">
      <c r="C23" s="71"/>
      <c r="D23" s="72"/>
      <c r="E23" s="72"/>
      <c r="F23" s="289"/>
      <c r="G23" s="284"/>
      <c r="H23" s="284"/>
      <c r="I23" s="285"/>
    </row>
    <row r="24" spans="3:9" ht="12.75">
      <c r="C24" s="71"/>
      <c r="D24" s="72"/>
      <c r="E24" s="72"/>
      <c r="F24" s="289"/>
      <c r="G24" s="284"/>
      <c r="H24" s="284"/>
      <c r="I24" s="285"/>
    </row>
    <row r="25" spans="3:9" ht="12.75">
      <c r="C25" s="71"/>
      <c r="D25" s="72"/>
      <c r="E25" s="72"/>
      <c r="F25" s="289"/>
      <c r="G25" s="284"/>
      <c r="H25" s="284"/>
      <c r="I25" s="285"/>
    </row>
    <row r="26" spans="3:9" ht="12.75">
      <c r="C26" s="71"/>
      <c r="D26" s="72"/>
      <c r="E26" s="72"/>
      <c r="F26" s="289"/>
      <c r="G26" s="284"/>
      <c r="H26" s="284"/>
      <c r="I26" s="285"/>
    </row>
    <row r="27" spans="3:9" ht="12.75">
      <c r="C27" s="71"/>
      <c r="D27" s="72"/>
      <c r="E27" s="72"/>
      <c r="F27" s="289"/>
      <c r="G27" s="284"/>
      <c r="H27" s="284"/>
      <c r="I27" s="285"/>
    </row>
    <row r="28" spans="3:9" ht="12.75">
      <c r="C28" s="71"/>
      <c r="D28" s="72"/>
      <c r="E28" s="72"/>
      <c r="F28" s="289"/>
      <c r="G28" s="284"/>
      <c r="H28" s="284"/>
      <c r="I28" s="285"/>
    </row>
    <row r="29" spans="3:9" ht="12.75">
      <c r="C29" s="71"/>
      <c r="D29" s="72"/>
      <c r="E29" s="72"/>
      <c r="F29" s="289"/>
      <c r="G29" s="284"/>
      <c r="H29" s="284"/>
      <c r="I29" s="285"/>
    </row>
    <row r="30" spans="3:9" ht="12.75">
      <c r="C30" s="71"/>
      <c r="D30" s="72"/>
      <c r="E30" s="72"/>
      <c r="F30" s="289"/>
      <c r="G30" s="284"/>
      <c r="H30" s="284"/>
      <c r="I30" s="285"/>
    </row>
    <row r="31" spans="3:9" ht="12.75">
      <c r="C31" s="71"/>
      <c r="D31" s="72"/>
      <c r="E31" s="72"/>
      <c r="F31" s="289"/>
      <c r="G31" s="284"/>
      <c r="H31" s="284"/>
      <c r="I31" s="285"/>
    </row>
    <row r="32" spans="3:9" ht="12.75">
      <c r="C32" s="71"/>
      <c r="D32" s="72"/>
      <c r="E32" s="72"/>
      <c r="F32" s="289"/>
      <c r="G32" s="284"/>
      <c r="H32" s="284"/>
      <c r="I32" s="285"/>
    </row>
    <row r="33" spans="3:9" ht="12.75">
      <c r="C33" s="71"/>
      <c r="D33" s="72"/>
      <c r="E33" s="72"/>
      <c r="F33" s="289"/>
      <c r="G33" s="284"/>
      <c r="H33" s="284"/>
      <c r="I33" s="285"/>
    </row>
    <row r="34" spans="3:9" ht="12.75">
      <c r="C34" s="71"/>
      <c r="D34" s="72"/>
      <c r="E34" s="72"/>
      <c r="F34" s="289"/>
      <c r="G34" s="284"/>
      <c r="H34" s="284"/>
      <c r="I34" s="285"/>
    </row>
    <row r="35" spans="3:9" ht="12.75">
      <c r="C35" s="71"/>
      <c r="D35" s="72"/>
      <c r="E35" s="72"/>
      <c r="F35" s="289"/>
      <c r="G35" s="284"/>
      <c r="H35" s="284"/>
      <c r="I35" s="285"/>
    </row>
  </sheetData>
  <sheetProtection sheet="1" objects="1" scenarios="1" formatRows="0" insertRows="0"/>
  <mergeCells count="29">
    <mergeCell ref="F29:I29"/>
    <mergeCell ref="F30:I30"/>
    <mergeCell ref="F31:I31"/>
    <mergeCell ref="F26:I26"/>
    <mergeCell ref="F27:I27"/>
    <mergeCell ref="F22:I22"/>
    <mergeCell ref="F23:I23"/>
    <mergeCell ref="F20:I20"/>
    <mergeCell ref="F35:I35"/>
    <mergeCell ref="F33:I33"/>
    <mergeCell ref="F34:I34"/>
    <mergeCell ref="F24:I24"/>
    <mergeCell ref="F25:I25"/>
    <mergeCell ref="F32:I32"/>
    <mergeCell ref="F28:I28"/>
    <mergeCell ref="F14:I14"/>
    <mergeCell ref="B6:I7"/>
    <mergeCell ref="F8:I8"/>
    <mergeCell ref="F10:I10"/>
    <mergeCell ref="F18:I18"/>
    <mergeCell ref="B2:J2"/>
    <mergeCell ref="F21:I21"/>
    <mergeCell ref="F15:I15"/>
    <mergeCell ref="F16:I16"/>
    <mergeCell ref="F17:I17"/>
    <mergeCell ref="F19:I19"/>
    <mergeCell ref="F11:I11"/>
    <mergeCell ref="F12:I12"/>
    <mergeCell ref="F13:I13"/>
  </mergeCells>
  <conditionalFormatting sqref="C11:I35">
    <cfRule type="expression" priority="1" dxfId="21"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dimension ref="A1:L107"/>
  <sheetViews>
    <sheetView showGridLines="0" zoomScaleSheetLayoutView="140" zoomScalePageLayoutView="0" workbookViewId="0" topLeftCell="B1">
      <selection activeCell="C61" sqref="C61:J61"/>
    </sheetView>
  </sheetViews>
  <sheetFormatPr defaultColWidth="9.140625" defaultRowHeight="12.75"/>
  <cols>
    <col min="1" max="1" width="3.140625" style="14" hidden="1" customWidth="1"/>
    <col min="2" max="2" width="4.140625" style="14" customWidth="1"/>
    <col min="3" max="3" width="11.28125" style="14" customWidth="1"/>
    <col min="4" max="4" width="10.8515625" style="14" customWidth="1"/>
    <col min="5" max="6" width="13.57421875" style="14" customWidth="1"/>
    <col min="7" max="7" width="10.421875" style="14" customWidth="1"/>
    <col min="8" max="8" width="11.140625" style="14" customWidth="1"/>
    <col min="9" max="10" width="13.57421875" style="14" customWidth="1"/>
    <col min="11" max="11" width="9.140625" style="14" customWidth="1"/>
    <col min="12" max="12" width="9.140625" style="14" hidden="1" customWidth="1"/>
    <col min="13" max="16384" width="9.140625" style="14" customWidth="1"/>
  </cols>
  <sheetData>
    <row r="1" spans="2:6" ht="12.75">
      <c r="B1" s="84"/>
      <c r="C1" s="82"/>
      <c r="D1" s="82"/>
      <c r="E1" s="85"/>
      <c r="F1" s="85"/>
    </row>
    <row r="2" spans="2:12" ht="37.5" customHeight="1">
      <c r="B2" s="279" t="s">
        <v>359</v>
      </c>
      <c r="C2" s="279"/>
      <c r="D2" s="279"/>
      <c r="E2" s="279"/>
      <c r="F2" s="279"/>
      <c r="G2" s="279"/>
      <c r="H2" s="279"/>
      <c r="I2" s="279"/>
      <c r="J2" s="279"/>
      <c r="L2" s="86" t="s">
        <v>294</v>
      </c>
    </row>
    <row r="4" spans="2:10" ht="15.75">
      <c r="B4" s="87">
        <v>2</v>
      </c>
      <c r="C4" s="74" t="s">
        <v>339</v>
      </c>
      <c r="D4" s="74"/>
      <c r="E4" s="74"/>
      <c r="F4" s="74"/>
      <c r="G4" s="74"/>
      <c r="H4" s="74"/>
      <c r="I4" s="74"/>
      <c r="J4" s="74"/>
    </row>
    <row r="6" spans="2:10" ht="12.75">
      <c r="B6" s="88" t="s">
        <v>341</v>
      </c>
      <c r="C6" s="342" t="s">
        <v>840</v>
      </c>
      <c r="D6" s="342"/>
      <c r="E6" s="342"/>
      <c r="F6" s="342"/>
      <c r="G6" s="13"/>
      <c r="H6" s="322"/>
      <c r="I6" s="323"/>
      <c r="J6" s="324"/>
    </row>
    <row r="7" spans="1:7" ht="25.5">
      <c r="A7" s="81" t="s">
        <v>756</v>
      </c>
      <c r="B7" s="90"/>
      <c r="C7" s="280" t="s">
        <v>196</v>
      </c>
      <c r="D7" s="280"/>
      <c r="E7" s="280"/>
      <c r="F7" s="280"/>
      <c r="G7" s="280"/>
    </row>
    <row r="8" spans="1:10" ht="12.75" customHeight="1">
      <c r="A8" s="81" t="s">
        <v>756</v>
      </c>
      <c r="B8" s="91" t="s">
        <v>345</v>
      </c>
      <c r="C8" s="330" t="s">
        <v>195</v>
      </c>
      <c r="D8" s="330"/>
      <c r="E8" s="330"/>
      <c r="F8" s="330"/>
      <c r="G8" s="330"/>
      <c r="H8" s="330"/>
      <c r="I8" s="330"/>
      <c r="J8" s="330"/>
    </row>
    <row r="9" spans="1:10" ht="25.5">
      <c r="A9" s="81" t="s">
        <v>756</v>
      </c>
      <c r="B9" s="90"/>
      <c r="C9" s="280" t="s">
        <v>770</v>
      </c>
      <c r="D9" s="280"/>
      <c r="E9" s="280"/>
      <c r="F9" s="280"/>
      <c r="G9" s="280"/>
      <c r="H9" s="339"/>
      <c r="I9" s="340"/>
      <c r="J9" s="341"/>
    </row>
    <row r="11" spans="2:12" ht="12.75" customHeight="1">
      <c r="B11" s="92" t="s">
        <v>378</v>
      </c>
      <c r="C11" s="330" t="s">
        <v>201</v>
      </c>
      <c r="D11" s="330"/>
      <c r="E11" s="330"/>
      <c r="F11" s="330"/>
      <c r="G11" s="330"/>
      <c r="H11" s="327" t="s">
        <v>198</v>
      </c>
      <c r="I11" s="328"/>
      <c r="J11" s="329"/>
      <c r="L11" s="83">
        <f>IF(ISBLANK(H11),"",MATCH(H11,SelectPrimaryInfoSource,0))</f>
        <v>1</v>
      </c>
    </row>
    <row r="12" spans="3:10" ht="53.25" customHeight="1">
      <c r="C12" s="337" t="s">
        <v>659</v>
      </c>
      <c r="D12" s="338"/>
      <c r="E12" s="338"/>
      <c r="F12" s="338"/>
      <c r="G12" s="338"/>
      <c r="H12" s="338"/>
      <c r="I12" s="338"/>
      <c r="J12" s="338"/>
    </row>
    <row r="13" spans="2:12" ht="12.75" customHeight="1">
      <c r="B13" s="92" t="s">
        <v>347</v>
      </c>
      <c r="C13" s="330" t="s">
        <v>200</v>
      </c>
      <c r="D13" s="330"/>
      <c r="E13" s="330"/>
      <c r="F13" s="330"/>
      <c r="G13" s="330"/>
      <c r="H13" s="327" t="s">
        <v>203</v>
      </c>
      <c r="I13" s="328"/>
      <c r="J13" s="329"/>
      <c r="L13" s="83">
        <f>IF(ISBLANK(H13),"",MATCH(H13,NewUpdate,0))</f>
        <v>1</v>
      </c>
    </row>
    <row r="14" spans="3:10" ht="24.75" customHeight="1">
      <c r="C14" s="337" t="s">
        <v>856</v>
      </c>
      <c r="D14" s="338"/>
      <c r="E14" s="338"/>
      <c r="F14" s="338"/>
      <c r="G14" s="338"/>
      <c r="H14" s="338"/>
      <c r="I14" s="338"/>
      <c r="J14" s="338"/>
    </row>
    <row r="15" spans="3:10" s="7" customFormat="1" ht="20.25" customHeight="1">
      <c r="C15" s="332" t="s">
        <v>218</v>
      </c>
      <c r="D15" s="332"/>
      <c r="E15" s="332"/>
      <c r="F15" s="332"/>
      <c r="G15" s="333"/>
      <c r="H15" s="333"/>
      <c r="I15" s="333"/>
      <c r="J15" s="333"/>
    </row>
    <row r="16" spans="1:10" ht="25.5">
      <c r="A16" s="81" t="s">
        <v>756</v>
      </c>
      <c r="B16" s="88" t="s">
        <v>773</v>
      </c>
      <c r="C16" s="330" t="s">
        <v>841</v>
      </c>
      <c r="D16" s="330"/>
      <c r="E16" s="330"/>
      <c r="F16" s="330"/>
      <c r="G16" s="330"/>
      <c r="H16" s="330"/>
      <c r="I16" s="330"/>
      <c r="J16" s="330"/>
    </row>
    <row r="17" spans="1:10" ht="25.5">
      <c r="A17" s="81" t="s">
        <v>756</v>
      </c>
      <c r="B17" s="90"/>
      <c r="C17" s="280" t="s">
        <v>265</v>
      </c>
      <c r="D17" s="280"/>
      <c r="E17" s="280"/>
      <c r="F17" s="280"/>
      <c r="G17" s="280"/>
      <c r="H17" s="339"/>
      <c r="I17" s="340"/>
      <c r="J17" s="341"/>
    </row>
    <row r="19" spans="1:10" ht="25.5">
      <c r="A19" s="81" t="s">
        <v>756</v>
      </c>
      <c r="B19" s="88" t="s">
        <v>268</v>
      </c>
      <c r="C19" s="330" t="s">
        <v>842</v>
      </c>
      <c r="D19" s="330"/>
      <c r="E19" s="330"/>
      <c r="F19" s="330"/>
      <c r="G19" s="330"/>
      <c r="H19" s="330"/>
      <c r="I19" s="330"/>
      <c r="J19" s="330"/>
    </row>
    <row r="20" spans="2:10" ht="20.25" customHeight="1">
      <c r="B20" s="90"/>
      <c r="C20" s="280" t="s">
        <v>208</v>
      </c>
      <c r="D20" s="280"/>
      <c r="E20" s="280"/>
      <c r="F20" s="280"/>
      <c r="G20" s="280"/>
      <c r="H20" s="322"/>
      <c r="I20" s="323"/>
      <c r="J20" s="324"/>
    </row>
    <row r="21" spans="2:7" ht="31.5" customHeight="1">
      <c r="B21" s="90"/>
      <c r="C21" s="280"/>
      <c r="D21" s="280"/>
      <c r="E21" s="280"/>
      <c r="F21" s="280"/>
      <c r="G21" s="280"/>
    </row>
    <row r="22" spans="1:10" ht="25.5">
      <c r="A22" s="81" t="s">
        <v>756</v>
      </c>
      <c r="B22" s="93" t="s">
        <v>206</v>
      </c>
      <c r="C22" s="330" t="s">
        <v>765</v>
      </c>
      <c r="D22" s="330"/>
      <c r="E22" s="330"/>
      <c r="F22" s="330"/>
      <c r="G22" s="330"/>
      <c r="H22" s="330"/>
      <c r="I22" s="330"/>
      <c r="J22" s="330"/>
    </row>
    <row r="23" spans="1:10" ht="51.75" customHeight="1">
      <c r="A23" s="81" t="s">
        <v>758</v>
      </c>
      <c r="B23" s="90"/>
      <c r="C23" s="280" t="s">
        <v>277</v>
      </c>
      <c r="D23" s="280"/>
      <c r="E23" s="280"/>
      <c r="F23" s="280"/>
      <c r="G23" s="334"/>
      <c r="H23" s="322"/>
      <c r="I23" s="335"/>
      <c r="J23" s="336"/>
    </row>
    <row r="24" spans="2:10" ht="12" customHeight="1">
      <c r="B24" s="90"/>
      <c r="C24" s="94"/>
      <c r="D24" s="94"/>
      <c r="E24" s="94"/>
      <c r="F24" s="94"/>
      <c r="G24" s="94"/>
      <c r="H24" s="20"/>
      <c r="I24" s="20"/>
      <c r="J24" s="20"/>
    </row>
    <row r="25" spans="2:10" ht="12.75">
      <c r="B25" s="93" t="s">
        <v>358</v>
      </c>
      <c r="C25" s="331" t="s">
        <v>373</v>
      </c>
      <c r="D25" s="331"/>
      <c r="E25" s="331"/>
      <c r="F25" s="331"/>
      <c r="G25" s="331"/>
      <c r="H25" s="331"/>
      <c r="I25" s="331"/>
      <c r="J25" s="331"/>
    </row>
    <row r="26" spans="1:10" ht="12.75">
      <c r="A26" s="95"/>
      <c r="B26" s="96"/>
      <c r="C26" s="280" t="s">
        <v>276</v>
      </c>
      <c r="D26" s="280"/>
      <c r="E26" s="280"/>
      <c r="F26" s="280"/>
      <c r="G26" s="280"/>
      <c r="H26" s="322" t="s">
        <v>382</v>
      </c>
      <c r="I26" s="323"/>
      <c r="J26" s="324"/>
    </row>
    <row r="27" spans="1:10" ht="12.75">
      <c r="A27" s="95"/>
      <c r="B27" s="96"/>
      <c r="C27" s="76"/>
      <c r="D27" s="76"/>
      <c r="E27" s="76"/>
      <c r="F27" s="76"/>
      <c r="G27" s="76"/>
      <c r="H27" s="97"/>
      <c r="I27" s="97"/>
      <c r="J27" s="97"/>
    </row>
    <row r="28" spans="2:10" ht="12.75">
      <c r="B28" s="93" t="s">
        <v>372</v>
      </c>
      <c r="C28" s="325" t="s">
        <v>269</v>
      </c>
      <c r="D28" s="325"/>
      <c r="E28" s="325"/>
      <c r="F28" s="325"/>
      <c r="G28" s="325"/>
      <c r="H28" s="322" t="s">
        <v>382</v>
      </c>
      <c r="I28" s="323"/>
      <c r="J28" s="324"/>
    </row>
    <row r="29" spans="1:10" ht="30.75" customHeight="1">
      <c r="A29" s="95"/>
      <c r="B29" s="96"/>
      <c r="C29" s="280" t="s">
        <v>275</v>
      </c>
      <c r="D29" s="280"/>
      <c r="E29" s="280"/>
      <c r="F29" s="280"/>
      <c r="G29" s="280"/>
      <c r="H29" s="300"/>
      <c r="I29" s="300"/>
      <c r="J29" s="300"/>
    </row>
    <row r="30" spans="1:10" ht="25.5" customHeight="1">
      <c r="A30" s="95"/>
      <c r="B30" s="93" t="s">
        <v>818</v>
      </c>
      <c r="C30" s="331" t="s">
        <v>251</v>
      </c>
      <c r="D30" s="331"/>
      <c r="E30" s="331"/>
      <c r="F30" s="331"/>
      <c r="G30" s="331"/>
      <c r="H30" s="331"/>
      <c r="I30" s="331"/>
      <c r="J30" s="331"/>
    </row>
    <row r="31" spans="2:10" ht="12.75">
      <c r="B31" s="98"/>
      <c r="F31" s="99" t="s">
        <v>754</v>
      </c>
      <c r="G31" s="100"/>
      <c r="H31" s="322"/>
      <c r="I31" s="323"/>
      <c r="J31" s="324"/>
    </row>
    <row r="32" spans="6:10" ht="12.75">
      <c r="F32" s="99" t="s">
        <v>278</v>
      </c>
      <c r="G32" s="100"/>
      <c r="H32" s="322" t="s">
        <v>382</v>
      </c>
      <c r="I32" s="323"/>
      <c r="J32" s="324"/>
    </row>
    <row r="33" spans="2:10" ht="12.75">
      <c r="B33" s="98"/>
      <c r="F33" s="99" t="s">
        <v>254</v>
      </c>
      <c r="G33" s="100"/>
      <c r="H33" s="322"/>
      <c r="I33" s="323"/>
      <c r="J33" s="324"/>
    </row>
    <row r="34" spans="6:10" ht="12.75">
      <c r="F34" s="99" t="s">
        <v>755</v>
      </c>
      <c r="G34" s="100"/>
      <c r="H34" s="322" t="s">
        <v>382</v>
      </c>
      <c r="I34" s="323"/>
      <c r="J34" s="324"/>
    </row>
    <row r="35" spans="2:9" ht="12.75">
      <c r="B35" s="101"/>
      <c r="F35" s="100"/>
      <c r="G35" s="100"/>
      <c r="I35" s="102"/>
    </row>
    <row r="36" spans="2:10" ht="25.5" customHeight="1">
      <c r="B36" s="97" t="s">
        <v>819</v>
      </c>
      <c r="C36" s="331" t="s">
        <v>279</v>
      </c>
      <c r="D36" s="331"/>
      <c r="E36" s="331"/>
      <c r="F36" s="331"/>
      <c r="G36" s="331"/>
      <c r="H36" s="331"/>
      <c r="I36" s="331"/>
      <c r="J36" s="331"/>
    </row>
    <row r="37" spans="2:10" ht="12.75">
      <c r="B37" s="98"/>
      <c r="C37" s="76"/>
      <c r="D37" s="76"/>
      <c r="E37" s="76"/>
      <c r="F37" s="99" t="s">
        <v>280</v>
      </c>
      <c r="G37" s="100"/>
      <c r="H37" s="322"/>
      <c r="I37" s="323"/>
      <c r="J37" s="324"/>
    </row>
    <row r="38" spans="2:10" ht="12.75">
      <c r="B38" s="98"/>
      <c r="C38" s="76"/>
      <c r="D38" s="76"/>
      <c r="E38" s="76"/>
      <c r="F38" s="99" t="s">
        <v>281</v>
      </c>
      <c r="G38" s="100"/>
      <c r="H38" s="322"/>
      <c r="I38" s="323"/>
      <c r="J38" s="324"/>
    </row>
    <row r="39" spans="2:10" ht="12.75">
      <c r="B39" s="98"/>
      <c r="C39" s="76"/>
      <c r="D39" s="76"/>
      <c r="E39" s="76"/>
      <c r="F39" s="99" t="s">
        <v>282</v>
      </c>
      <c r="G39" s="100"/>
      <c r="H39" s="322"/>
      <c r="I39" s="323"/>
      <c r="J39" s="324"/>
    </row>
    <row r="40" spans="2:10" ht="12.75">
      <c r="B40" s="98"/>
      <c r="C40" s="76"/>
      <c r="D40" s="76"/>
      <c r="E40" s="76"/>
      <c r="F40" s="99" t="s">
        <v>283</v>
      </c>
      <c r="G40" s="100"/>
      <c r="H40" s="322"/>
      <c r="I40" s="323"/>
      <c r="J40" s="324"/>
    </row>
    <row r="41" spans="2:10" ht="12.75">
      <c r="B41" s="98"/>
      <c r="C41" s="90"/>
      <c r="D41" s="90"/>
      <c r="E41" s="90"/>
      <c r="F41" s="99" t="s">
        <v>284</v>
      </c>
      <c r="G41" s="100"/>
      <c r="H41" s="322"/>
      <c r="I41" s="323"/>
      <c r="J41" s="324"/>
    </row>
    <row r="42" spans="2:10" ht="12.75">
      <c r="B42" s="98"/>
      <c r="C42" s="90"/>
      <c r="D42" s="90"/>
      <c r="E42" s="90"/>
      <c r="F42" s="99" t="s">
        <v>285</v>
      </c>
      <c r="G42" s="100"/>
      <c r="H42" s="322" t="s">
        <v>382</v>
      </c>
      <c r="I42" s="323"/>
      <c r="J42" s="324"/>
    </row>
    <row r="43" spans="2:10" ht="12.75">
      <c r="B43" s="98"/>
      <c r="C43" s="90"/>
      <c r="D43" s="90"/>
      <c r="E43" s="90"/>
      <c r="F43" s="99" t="s">
        <v>330</v>
      </c>
      <c r="G43" s="100"/>
      <c r="H43" s="322"/>
      <c r="I43" s="323"/>
      <c r="J43" s="324"/>
    </row>
    <row r="44" spans="2:10" ht="12.75">
      <c r="B44" s="98"/>
      <c r="C44" s="90"/>
      <c r="D44" s="90"/>
      <c r="E44" s="90"/>
      <c r="F44" s="90"/>
      <c r="G44" s="90"/>
      <c r="H44" s="90"/>
      <c r="I44" s="90"/>
      <c r="J44" s="90"/>
    </row>
    <row r="45" spans="2:10" ht="31.5" customHeight="1">
      <c r="B45" s="97" t="s">
        <v>820</v>
      </c>
      <c r="C45" s="331" t="s">
        <v>305</v>
      </c>
      <c r="D45" s="331"/>
      <c r="E45" s="331"/>
      <c r="F45" s="331"/>
      <c r="G45" s="331"/>
      <c r="H45" s="331"/>
      <c r="I45" s="331"/>
      <c r="J45" s="331"/>
    </row>
    <row r="46" spans="2:10" ht="12.75">
      <c r="B46" s="98"/>
      <c r="C46" s="80"/>
      <c r="D46" s="80"/>
      <c r="E46" s="80"/>
      <c r="F46" s="99" t="s">
        <v>280</v>
      </c>
      <c r="G46" s="100"/>
      <c r="H46" s="322"/>
      <c r="I46" s="323"/>
      <c r="J46" s="324"/>
    </row>
    <row r="47" spans="2:10" ht="12.75">
      <c r="B47" s="98"/>
      <c r="C47" s="80"/>
      <c r="D47" s="80"/>
      <c r="E47" s="80"/>
      <c r="F47" s="99" t="s">
        <v>281</v>
      </c>
      <c r="G47" s="100"/>
      <c r="H47" s="322"/>
      <c r="I47" s="323"/>
      <c r="J47" s="324"/>
    </row>
    <row r="48" spans="2:10" ht="12.75">
      <c r="B48" s="98"/>
      <c r="C48" s="80"/>
      <c r="D48" s="80"/>
      <c r="E48" s="80"/>
      <c r="F48" s="99" t="s">
        <v>282</v>
      </c>
      <c r="G48" s="100"/>
      <c r="H48" s="322"/>
      <c r="I48" s="323"/>
      <c r="J48" s="324"/>
    </row>
    <row r="49" spans="2:10" ht="12.75">
      <c r="B49" s="98"/>
      <c r="C49" s="80"/>
      <c r="D49" s="80"/>
      <c r="E49" s="80"/>
      <c r="F49" s="99" t="s">
        <v>283</v>
      </c>
      <c r="G49" s="100"/>
      <c r="H49" s="322"/>
      <c r="I49" s="323"/>
      <c r="J49" s="324"/>
    </row>
    <row r="50" spans="2:10" ht="12.75">
      <c r="B50" s="98"/>
      <c r="C50" s="80"/>
      <c r="D50" s="80"/>
      <c r="E50" s="80"/>
      <c r="F50" s="99" t="s">
        <v>284</v>
      </c>
      <c r="G50" s="100"/>
      <c r="H50" s="322"/>
      <c r="I50" s="323"/>
      <c r="J50" s="324"/>
    </row>
    <row r="51" spans="2:10" ht="12.75">
      <c r="B51" s="98"/>
      <c r="C51" s="80"/>
      <c r="D51" s="80"/>
      <c r="E51" s="80"/>
      <c r="F51" s="99" t="s">
        <v>285</v>
      </c>
      <c r="G51" s="100"/>
      <c r="H51" s="322" t="s">
        <v>382</v>
      </c>
      <c r="I51" s="323"/>
      <c r="J51" s="324"/>
    </row>
    <row r="52" spans="2:10" ht="12.75">
      <c r="B52" s="98"/>
      <c r="C52" s="90"/>
      <c r="D52" s="90"/>
      <c r="E52" s="90"/>
      <c r="F52" s="99" t="s">
        <v>330</v>
      </c>
      <c r="G52" s="100"/>
      <c r="H52" s="322"/>
      <c r="I52" s="323"/>
      <c r="J52" s="324"/>
    </row>
    <row r="53" spans="2:10" ht="12.75">
      <c r="B53" s="98"/>
      <c r="F53" s="99"/>
      <c r="G53" s="100"/>
      <c r="H53" s="97"/>
      <c r="I53" s="97"/>
      <c r="J53" s="97"/>
    </row>
    <row r="54" spans="1:10" ht="25.5">
      <c r="A54" s="81" t="s">
        <v>756</v>
      </c>
      <c r="B54" s="13" t="s">
        <v>286</v>
      </c>
      <c r="C54" s="331" t="s">
        <v>288</v>
      </c>
      <c r="D54" s="331"/>
      <c r="E54" s="331"/>
      <c r="F54" s="331"/>
      <c r="G54" s="331"/>
      <c r="H54" s="331"/>
      <c r="I54" s="331"/>
      <c r="J54" s="331"/>
    </row>
    <row r="55" spans="2:10" ht="39.75" customHeight="1">
      <c r="B55" s="90"/>
      <c r="C55" s="321" t="s">
        <v>289</v>
      </c>
      <c r="D55" s="321"/>
      <c r="E55" s="321"/>
      <c r="F55" s="321"/>
      <c r="G55" s="321"/>
      <c r="H55" s="321"/>
      <c r="I55" s="321"/>
      <c r="J55" s="321"/>
    </row>
    <row r="56" spans="2:10" ht="89.25" customHeight="1">
      <c r="B56" s="90"/>
      <c r="C56" s="339"/>
      <c r="D56" s="340"/>
      <c r="E56" s="340"/>
      <c r="F56" s="349"/>
      <c r="G56" s="349"/>
      <c r="H56" s="349"/>
      <c r="I56" s="349"/>
      <c r="J56" s="350"/>
    </row>
    <row r="58" spans="3:10" ht="25.5" customHeight="1">
      <c r="C58" s="352" t="s">
        <v>213</v>
      </c>
      <c r="D58" s="353"/>
      <c r="E58" s="353"/>
      <c r="F58" s="353"/>
      <c r="G58" s="353"/>
      <c r="H58" s="353"/>
      <c r="I58" s="353"/>
      <c r="J58" s="353"/>
    </row>
    <row r="60" spans="2:10" ht="12.75">
      <c r="B60" s="13" t="s">
        <v>290</v>
      </c>
      <c r="C60" s="326" t="s">
        <v>287</v>
      </c>
      <c r="D60" s="326"/>
      <c r="E60" s="326"/>
      <c r="F60" s="326"/>
      <c r="G60" s="326"/>
      <c r="H60" s="326"/>
      <c r="I60" s="326"/>
      <c r="J60" s="326"/>
    </row>
    <row r="61" spans="1:10" ht="25.5">
      <c r="A61" s="81" t="s">
        <v>756</v>
      </c>
      <c r="B61" s="13"/>
      <c r="C61" s="274" t="s">
        <v>259</v>
      </c>
      <c r="D61" s="321"/>
      <c r="E61" s="321"/>
      <c r="F61" s="321"/>
      <c r="G61" s="321"/>
      <c r="H61" s="321"/>
      <c r="I61" s="321"/>
      <c r="J61" s="321"/>
    </row>
    <row r="62" spans="2:12" ht="12.75" customHeight="1">
      <c r="B62" s="13"/>
      <c r="C62" s="97"/>
      <c r="D62" s="97"/>
      <c r="E62" s="97"/>
      <c r="F62" s="99" t="s">
        <v>374</v>
      </c>
      <c r="G62" s="97"/>
      <c r="H62" s="322" t="s">
        <v>382</v>
      </c>
      <c r="I62" s="323"/>
      <c r="J62" s="324"/>
      <c r="L62" s="83">
        <f>IF(ISBLANK(H62),"",MATCH(H62,opstatus,0))</f>
        <v>1</v>
      </c>
    </row>
    <row r="63" spans="3:10" ht="12.75" customHeight="1">
      <c r="C63" s="321" t="s">
        <v>293</v>
      </c>
      <c r="D63" s="321"/>
      <c r="E63" s="321"/>
      <c r="F63" s="321"/>
      <c r="G63" s="321"/>
      <c r="H63" s="321"/>
      <c r="I63" s="321"/>
      <c r="J63" s="321"/>
    </row>
    <row r="64" spans="2:10" ht="12.75" customHeight="1">
      <c r="B64" s="13"/>
      <c r="C64" s="97"/>
      <c r="D64" s="97"/>
      <c r="E64" s="97"/>
      <c r="F64" s="99" t="s">
        <v>375</v>
      </c>
      <c r="G64" s="97"/>
      <c r="H64" s="322" t="s">
        <v>382</v>
      </c>
      <c r="I64" s="323"/>
      <c r="J64" s="324"/>
    </row>
    <row r="65" spans="2:10" ht="12.75" customHeight="1">
      <c r="B65" s="13"/>
      <c r="C65" s="97"/>
      <c r="D65" s="97"/>
      <c r="E65" s="97"/>
      <c r="F65" s="99" t="s">
        <v>376</v>
      </c>
      <c r="G65" s="97"/>
      <c r="H65" s="322" t="s">
        <v>382</v>
      </c>
      <c r="I65" s="323"/>
      <c r="J65" s="324"/>
    </row>
    <row r="66" spans="2:10" ht="18.75" customHeight="1">
      <c r="B66" s="13" t="s">
        <v>207</v>
      </c>
      <c r="C66" s="348" t="s">
        <v>757</v>
      </c>
      <c r="D66" s="348"/>
      <c r="E66" s="348"/>
      <c r="F66" s="348"/>
      <c r="G66" s="348"/>
      <c r="H66" s="348"/>
      <c r="I66" s="348"/>
      <c r="J66" s="348"/>
    </row>
    <row r="67" spans="2:10" ht="111" customHeight="1">
      <c r="B67" s="101"/>
      <c r="C67" s="339"/>
      <c r="D67" s="340"/>
      <c r="E67" s="340"/>
      <c r="F67" s="349"/>
      <c r="G67" s="349"/>
      <c r="H67" s="349"/>
      <c r="I67" s="349"/>
      <c r="J67" s="350"/>
    </row>
    <row r="68" spans="2:9" ht="12.75">
      <c r="B68" s="101"/>
      <c r="F68" s="100"/>
      <c r="G68" s="100"/>
      <c r="I68" s="102"/>
    </row>
    <row r="69" spans="2:10" ht="15.75">
      <c r="B69" s="103">
        <v>3</v>
      </c>
      <c r="C69" s="347" t="s">
        <v>843</v>
      </c>
      <c r="D69" s="347"/>
      <c r="E69" s="347"/>
      <c r="F69" s="347"/>
      <c r="G69" s="347"/>
      <c r="H69" s="347"/>
      <c r="I69" s="347"/>
      <c r="J69" s="347"/>
    </row>
    <row r="70" spans="2:10" ht="12.75">
      <c r="B70" s="1"/>
      <c r="C70" s="1"/>
      <c r="D70" s="1"/>
      <c r="E70" s="1"/>
      <c r="F70" s="1"/>
      <c r="G70" s="1"/>
      <c r="H70" s="1"/>
      <c r="I70" s="1"/>
      <c r="J70" s="1"/>
    </row>
    <row r="71" spans="2:10" ht="12.75">
      <c r="B71" s="13" t="s">
        <v>341</v>
      </c>
      <c r="C71" s="343" t="s">
        <v>329</v>
      </c>
      <c r="D71" s="343"/>
      <c r="E71" s="343"/>
      <c r="F71" s="343"/>
      <c r="G71" s="343"/>
      <c r="H71" s="343"/>
      <c r="I71" s="343"/>
      <c r="J71" s="343"/>
    </row>
    <row r="72" spans="2:10" ht="26.25" customHeight="1">
      <c r="B72" s="90"/>
      <c r="C72" s="321" t="s">
        <v>844</v>
      </c>
      <c r="D72" s="321"/>
      <c r="E72" s="321"/>
      <c r="F72" s="321"/>
      <c r="G72" s="321"/>
      <c r="H72" s="321"/>
      <c r="I72" s="321"/>
      <c r="J72" s="321"/>
    </row>
    <row r="73" spans="2:10" ht="12.75">
      <c r="B73" s="22"/>
      <c r="C73" s="104"/>
      <c r="D73" s="104"/>
      <c r="E73" s="104"/>
      <c r="F73" s="104"/>
      <c r="G73" s="104"/>
      <c r="H73" s="104"/>
      <c r="I73" s="104"/>
      <c r="J73" s="104"/>
    </row>
    <row r="74" spans="2:10" ht="12.75">
      <c r="B74" s="90"/>
      <c r="D74" s="90"/>
      <c r="F74" s="13" t="s">
        <v>821</v>
      </c>
      <c r="H74" s="322" t="s">
        <v>382</v>
      </c>
      <c r="I74" s="323"/>
      <c r="J74" s="324"/>
    </row>
    <row r="75" spans="2:10" ht="12.75">
      <c r="B75" s="90"/>
      <c r="D75" s="90"/>
      <c r="F75" s="13" t="s">
        <v>822</v>
      </c>
      <c r="H75" s="322"/>
      <c r="I75" s="323"/>
      <c r="J75" s="324"/>
    </row>
    <row r="76" spans="2:10" ht="12.75">
      <c r="B76" s="90"/>
      <c r="D76" s="90"/>
      <c r="F76" s="13" t="s">
        <v>823</v>
      </c>
      <c r="H76" s="322"/>
      <c r="I76" s="323"/>
      <c r="J76" s="324"/>
    </row>
    <row r="77" spans="2:10" ht="12.75">
      <c r="B77" s="90"/>
      <c r="D77" s="90"/>
      <c r="E77" s="90"/>
      <c r="F77" s="88" t="s">
        <v>295</v>
      </c>
      <c r="H77" s="322"/>
      <c r="I77" s="323"/>
      <c r="J77" s="324"/>
    </row>
    <row r="78" spans="2:7" ht="12.75">
      <c r="B78" s="90"/>
      <c r="D78" s="90"/>
      <c r="E78" s="90"/>
      <c r="F78" s="88" t="s">
        <v>296</v>
      </c>
      <c r="G78" s="90"/>
    </row>
    <row r="79" spans="1:10" ht="12.75">
      <c r="A79" s="95"/>
      <c r="B79" s="2"/>
      <c r="D79" s="105"/>
      <c r="E79" s="105"/>
      <c r="F79" s="91"/>
      <c r="G79" s="95"/>
      <c r="H79" s="322"/>
      <c r="I79" s="323"/>
      <c r="J79" s="324"/>
    </row>
    <row r="80" spans="2:10" ht="12.75">
      <c r="B80" s="90"/>
      <c r="D80" s="90"/>
      <c r="E80" s="90"/>
      <c r="F80" s="88" t="s">
        <v>297</v>
      </c>
      <c r="H80" s="322"/>
      <c r="I80" s="323"/>
      <c r="J80" s="324"/>
    </row>
    <row r="81" spans="2:10" ht="12.75">
      <c r="B81" s="1"/>
      <c r="D81" s="90"/>
      <c r="E81" s="90"/>
      <c r="F81" s="88" t="s">
        <v>298</v>
      </c>
      <c r="H81" s="322"/>
      <c r="I81" s="323"/>
      <c r="J81" s="324"/>
    </row>
    <row r="82" spans="1:10" ht="3.75" customHeight="1">
      <c r="A82" s="95"/>
      <c r="B82" s="2"/>
      <c r="C82" s="91"/>
      <c r="D82" s="105"/>
      <c r="E82" s="105"/>
      <c r="F82" s="95"/>
      <c r="G82" s="95"/>
      <c r="H82" s="106"/>
      <c r="I82" s="106"/>
      <c r="J82" s="106"/>
    </row>
    <row r="83" spans="3:10" ht="18.75" customHeight="1">
      <c r="C83" s="345" t="s">
        <v>29</v>
      </c>
      <c r="D83" s="345"/>
      <c r="E83" s="345"/>
      <c r="F83" s="345"/>
      <c r="G83" s="346"/>
      <c r="H83" s="346"/>
      <c r="I83" s="346"/>
      <c r="J83" s="346"/>
    </row>
    <row r="84" spans="1:10" ht="3.75" customHeight="1">
      <c r="A84" s="95"/>
      <c r="B84" s="2"/>
      <c r="C84" s="91"/>
      <c r="D84" s="105"/>
      <c r="E84" s="105"/>
      <c r="F84" s="95"/>
      <c r="G84" s="95"/>
      <c r="H84" s="106"/>
      <c r="I84" s="106"/>
      <c r="J84" s="106"/>
    </row>
    <row r="85" spans="1:3" ht="12.75">
      <c r="A85" s="95"/>
      <c r="B85" s="88" t="s">
        <v>345</v>
      </c>
      <c r="C85" s="88" t="s">
        <v>84</v>
      </c>
    </row>
    <row r="86" spans="1:10" ht="27" customHeight="1">
      <c r="A86" s="107" t="s">
        <v>845</v>
      </c>
      <c r="B86" s="108"/>
      <c r="C86" s="344" t="s">
        <v>85</v>
      </c>
      <c r="D86" s="344"/>
      <c r="E86" s="344"/>
      <c r="F86" s="344"/>
      <c r="G86" s="344"/>
      <c r="H86" s="344"/>
      <c r="I86" s="344"/>
      <c r="J86" s="344"/>
    </row>
    <row r="87" spans="1:10" ht="12.75">
      <c r="A87" s="95"/>
      <c r="B87" s="109"/>
      <c r="F87" s="88" t="s">
        <v>821</v>
      </c>
      <c r="G87" s="19"/>
      <c r="H87" s="322" t="s">
        <v>382</v>
      </c>
      <c r="I87" s="323"/>
      <c r="J87" s="324"/>
    </row>
    <row r="88" spans="1:10" ht="12.75">
      <c r="A88" s="95"/>
      <c r="B88" s="109"/>
      <c r="C88" s="88"/>
      <c r="D88" s="90"/>
      <c r="F88" s="88" t="s">
        <v>822</v>
      </c>
      <c r="G88" s="19"/>
      <c r="H88" s="322"/>
      <c r="I88" s="323"/>
      <c r="J88" s="324"/>
    </row>
    <row r="89" spans="1:10" ht="12.75">
      <c r="A89" s="95"/>
      <c r="B89" s="109"/>
      <c r="C89" s="88"/>
      <c r="D89" s="90"/>
      <c r="F89" s="88" t="s">
        <v>823</v>
      </c>
      <c r="G89" s="19"/>
      <c r="H89" s="322"/>
      <c r="I89" s="323"/>
      <c r="J89" s="324"/>
    </row>
    <row r="90" spans="1:10" ht="12.75">
      <c r="A90" s="95"/>
      <c r="B90" s="110"/>
      <c r="D90" s="90"/>
      <c r="F90" s="88" t="s">
        <v>298</v>
      </c>
      <c r="G90" s="19"/>
      <c r="H90" s="322"/>
      <c r="I90" s="323"/>
      <c r="J90" s="324"/>
    </row>
    <row r="91" spans="2:10" ht="12.75">
      <c r="B91" s="90"/>
      <c r="D91" s="90"/>
      <c r="E91" s="90"/>
      <c r="F91" s="88" t="s">
        <v>297</v>
      </c>
      <c r="H91" s="322"/>
      <c r="I91" s="323"/>
      <c r="J91" s="324"/>
    </row>
    <row r="92" spans="1:10" ht="12.75">
      <c r="A92" s="95"/>
      <c r="B92" s="109"/>
      <c r="F92" s="111" t="s">
        <v>824</v>
      </c>
      <c r="G92" s="111"/>
      <c r="H92" s="322"/>
      <c r="I92" s="323"/>
      <c r="J92" s="324"/>
    </row>
    <row r="93" spans="1:10" ht="12.75">
      <c r="A93" s="95"/>
      <c r="B93" s="3"/>
      <c r="F93" s="111" t="s">
        <v>825</v>
      </c>
      <c r="G93" s="111"/>
      <c r="H93" s="322"/>
      <c r="I93" s="323"/>
      <c r="J93" s="324"/>
    </row>
    <row r="94" spans="1:10" ht="12.75">
      <c r="A94" s="95"/>
      <c r="B94" s="3"/>
      <c r="F94" s="111" t="s">
        <v>826</v>
      </c>
      <c r="G94" s="111"/>
      <c r="H94" s="322"/>
      <c r="I94" s="323"/>
      <c r="J94" s="324"/>
    </row>
    <row r="95" spans="1:10" ht="12.75">
      <c r="A95" s="95"/>
      <c r="B95" s="3"/>
      <c r="F95" s="111" t="s">
        <v>827</v>
      </c>
      <c r="G95" s="111"/>
      <c r="H95" s="322"/>
      <c r="I95" s="323"/>
      <c r="J95" s="324"/>
    </row>
    <row r="96" spans="1:10" ht="12.75">
      <c r="A96" s="95"/>
      <c r="B96" s="3"/>
      <c r="F96" s="111" t="s">
        <v>828</v>
      </c>
      <c r="G96" s="111"/>
      <c r="H96" s="322"/>
      <c r="I96" s="323"/>
      <c r="J96" s="324"/>
    </row>
    <row r="97" spans="1:10" ht="12.75">
      <c r="A97" s="95"/>
      <c r="B97" s="3"/>
      <c r="F97" s="111" t="s">
        <v>829</v>
      </c>
      <c r="G97" s="111"/>
      <c r="H97" s="322" t="s">
        <v>382</v>
      </c>
      <c r="I97" s="323"/>
      <c r="J97" s="324"/>
    </row>
    <row r="98" spans="1:10" ht="12.75">
      <c r="A98" s="95"/>
      <c r="B98" s="3"/>
      <c r="C98" s="88"/>
      <c r="D98" s="90"/>
      <c r="E98" s="90"/>
      <c r="F98" s="112"/>
      <c r="G98" s="112"/>
      <c r="H98" s="106"/>
      <c r="I98" s="106"/>
      <c r="J98" s="106"/>
    </row>
    <row r="99" spans="3:7" ht="12.75">
      <c r="C99" s="351" t="s">
        <v>830</v>
      </c>
      <c r="D99" s="351"/>
      <c r="E99" s="351"/>
      <c r="F99" s="351"/>
      <c r="G99" s="351"/>
    </row>
    <row r="107" ht="15.75">
      <c r="A107" s="113"/>
    </row>
  </sheetData>
  <sheetProtection formatRows="0" insertRows="0"/>
  <mergeCells count="86">
    <mergeCell ref="C55:J55"/>
    <mergeCell ref="C56:J56"/>
    <mergeCell ref="C58:J58"/>
    <mergeCell ref="H43:J43"/>
    <mergeCell ref="H52:J52"/>
    <mergeCell ref="H49:J49"/>
    <mergeCell ref="H50:J50"/>
    <mergeCell ref="H51:J51"/>
    <mergeCell ref="C54:J54"/>
    <mergeCell ref="C45:J45"/>
    <mergeCell ref="C26:G26"/>
    <mergeCell ref="H33:J33"/>
    <mergeCell ref="H46:J46"/>
    <mergeCell ref="H47:J47"/>
    <mergeCell ref="H48:J48"/>
    <mergeCell ref="H39:J39"/>
    <mergeCell ref="H40:J40"/>
    <mergeCell ref="H41:J41"/>
    <mergeCell ref="H42:J42"/>
    <mergeCell ref="C99:G99"/>
    <mergeCell ref="H87:J87"/>
    <mergeCell ref="H88:J88"/>
    <mergeCell ref="H75:J75"/>
    <mergeCell ref="H76:J76"/>
    <mergeCell ref="H96:J96"/>
    <mergeCell ref="H89:J89"/>
    <mergeCell ref="H97:J97"/>
    <mergeCell ref="H90:J90"/>
    <mergeCell ref="H77:J77"/>
    <mergeCell ref="H62:J62"/>
    <mergeCell ref="H64:J64"/>
    <mergeCell ref="C66:J66"/>
    <mergeCell ref="C67:J67"/>
    <mergeCell ref="H65:J65"/>
    <mergeCell ref="H95:J95"/>
    <mergeCell ref="H91:J91"/>
    <mergeCell ref="C86:J86"/>
    <mergeCell ref="C72:J72"/>
    <mergeCell ref="H80:J80"/>
    <mergeCell ref="H79:J79"/>
    <mergeCell ref="C83:J83"/>
    <mergeCell ref="H81:J81"/>
    <mergeCell ref="H74:J74"/>
    <mergeCell ref="H92:J92"/>
    <mergeCell ref="C71:J71"/>
    <mergeCell ref="C63:J63"/>
    <mergeCell ref="H93:J93"/>
    <mergeCell ref="H94:J94"/>
    <mergeCell ref="C69:J69"/>
    <mergeCell ref="C20:G21"/>
    <mergeCell ref="H20:J20"/>
    <mergeCell ref="C19:J19"/>
    <mergeCell ref="C17:G17"/>
    <mergeCell ref="C12:J12"/>
    <mergeCell ref="C14:J14"/>
    <mergeCell ref="B2:J2"/>
    <mergeCell ref="H17:J17"/>
    <mergeCell ref="C7:G7"/>
    <mergeCell ref="H6:J6"/>
    <mergeCell ref="C8:J8"/>
    <mergeCell ref="C6:F6"/>
    <mergeCell ref="H9:J9"/>
    <mergeCell ref="H38:J38"/>
    <mergeCell ref="C25:J25"/>
    <mergeCell ref="C23:G23"/>
    <mergeCell ref="C22:J22"/>
    <mergeCell ref="H23:J23"/>
    <mergeCell ref="H26:J26"/>
    <mergeCell ref="C30:J30"/>
    <mergeCell ref="H37:J37"/>
    <mergeCell ref="H31:J31"/>
    <mergeCell ref="H34:J34"/>
    <mergeCell ref="C13:G13"/>
    <mergeCell ref="H13:J13"/>
    <mergeCell ref="C15:J15"/>
    <mergeCell ref="C16:J16"/>
    <mergeCell ref="C61:J61"/>
    <mergeCell ref="C9:G9"/>
    <mergeCell ref="H28:J28"/>
    <mergeCell ref="C28:G28"/>
    <mergeCell ref="C60:J60"/>
    <mergeCell ref="H11:J11"/>
    <mergeCell ref="C11:G11"/>
    <mergeCell ref="C29:J29"/>
    <mergeCell ref="H32:J32"/>
    <mergeCell ref="C36:J36"/>
  </mergeCells>
  <conditionalFormatting sqref="C22:J22">
    <cfRule type="expression" priority="1" dxfId="7" stopIfTrue="1">
      <formula>IF(H20="",0,IF(H20="n/a",0,1))</formula>
    </cfRule>
  </conditionalFormatting>
  <conditionalFormatting sqref="C23:G23">
    <cfRule type="expression" priority="2" dxfId="7" stopIfTrue="1">
      <formula>IF(H20="",0,IF(H20="n/a",0,1))</formula>
    </cfRule>
  </conditionalFormatting>
  <conditionalFormatting sqref="C56:E56 H37:J43 H31:J34 H20:J20 H28:J28 H26:J26 H17:J17 H46:J52 H62:J62 H64:J65 H87:H97 C67:E67">
    <cfRule type="expression" priority="3" dxfId="4" stopIfTrue="1">
      <formula>($L$11=2)</formula>
    </cfRule>
  </conditionalFormatting>
  <conditionalFormatting sqref="H23">
    <cfRule type="expression" priority="4" dxfId="4" stopIfTrue="1">
      <formula>($L$11=2)</formula>
    </cfRule>
    <cfRule type="expression" priority="5" dxfId="16" stopIfTrue="1">
      <formula>IF($H$20="",0,IF($H$20="n/a",0,1))</formula>
    </cfRule>
  </conditionalFormatting>
  <conditionalFormatting sqref="C63:J63">
    <cfRule type="expression" priority="6" dxfId="7" stopIfTrue="1">
      <formula>($L$62=3)</formula>
    </cfRule>
    <cfRule type="expression" priority="7" dxfId="14" stopIfTrue="1">
      <formula>($L$62=2)</formula>
    </cfRule>
  </conditionalFormatting>
  <conditionalFormatting sqref="C15:J15 C83:J83">
    <cfRule type="expression" priority="8" dxfId="7" stopIfTrue="1">
      <formula>($L$11=1)</formula>
    </cfRule>
  </conditionalFormatting>
  <dataValidations count="11">
    <dataValidation type="list" allowBlank="1" showInputMessage="1" showErrorMessage="1" sqref="H97:J97 H42:J42 H51:J51">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0:J20 H23">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A1" display="&lt;&lt;&lt; Click here to proceed to section 4 &quot;Emission sources&quot; &gt;&gt;&gt;"/>
    <hyperlink ref="C15:F15" location="'Identification and description'!H74" display="'Identification and description'!H74"/>
    <hyperlink ref="C83:F83" location="'Tonne-kilometres'!A1" display="'Tonne-kilometres'!A1"/>
    <hyperlink ref="C83:J83" location="'Emission sources'!A1" display="&lt;&lt;&lt; If you have selected the t-km monitoring plan under 2(c), click here to proceed to section 5 &gt;&gt;&gt;"/>
  </hyperlinks>
  <printOptions/>
  <pageMargins left="0.7874015748031497" right="0.7874015748031497" top="0.7874015748031497" bottom="0.7874015748031497" header="0.3937007874015748" footer="0.3937007874015748"/>
  <pageSetup fitToHeight="3" horizontalDpi="600" verticalDpi="600" orientation="portrait" paperSize="9" scale="85" r:id="rId1"/>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dimension ref="A2:R104"/>
  <sheetViews>
    <sheetView showGridLines="0" zoomScaleSheetLayoutView="100" zoomScalePageLayoutView="0" workbookViewId="0" topLeftCell="B28">
      <selection activeCell="B1" sqref="B1"/>
    </sheetView>
  </sheetViews>
  <sheetFormatPr defaultColWidth="10.7109375" defaultRowHeight="12.75"/>
  <cols>
    <col min="1" max="1" width="3.140625" style="7" hidden="1" customWidth="1"/>
    <col min="2" max="2" width="4.140625" style="7" customWidth="1"/>
    <col min="3" max="8" width="10.7109375" style="7" customWidth="1"/>
    <col min="9" max="13" width="6.7109375" style="7" customWidth="1"/>
    <col min="14" max="14" width="10.7109375" style="174" customWidth="1"/>
    <col min="15" max="15" width="10.7109375" style="7" hidden="1" customWidth="1"/>
    <col min="16" max="16384" width="10.7109375" style="7" customWidth="1"/>
  </cols>
  <sheetData>
    <row r="2" spans="2:15" ht="18" customHeight="1">
      <c r="B2" s="354" t="s">
        <v>209</v>
      </c>
      <c r="C2" s="354"/>
      <c r="D2" s="354"/>
      <c r="E2" s="354"/>
      <c r="F2" s="355"/>
      <c r="G2" s="355"/>
      <c r="H2" s="355"/>
      <c r="I2" s="12"/>
      <c r="J2" s="12"/>
      <c r="K2" s="12"/>
      <c r="L2" s="12"/>
      <c r="M2" s="12"/>
      <c r="O2" s="179" t="s">
        <v>294</v>
      </c>
    </row>
    <row r="3" spans="2:13" ht="18" customHeight="1">
      <c r="B3" s="4"/>
      <c r="C3" s="4"/>
      <c r="D3" s="4"/>
      <c r="E3" s="4"/>
      <c r="F3" s="4"/>
      <c r="G3" s="4"/>
      <c r="H3" s="4"/>
      <c r="I3" s="4"/>
      <c r="J3" s="4"/>
      <c r="K3" s="4"/>
      <c r="L3" s="4"/>
      <c r="M3" s="4"/>
    </row>
    <row r="4" spans="2:16" ht="15.75">
      <c r="B4" s="8">
        <v>4</v>
      </c>
      <c r="C4" s="8" t="s">
        <v>361</v>
      </c>
      <c r="D4" s="8"/>
      <c r="E4" s="8"/>
      <c r="F4" s="8"/>
      <c r="G4" s="8"/>
      <c r="H4" s="8"/>
      <c r="I4" s="8"/>
      <c r="J4" s="8"/>
      <c r="K4" s="8"/>
      <c r="L4" s="8"/>
      <c r="M4" s="8"/>
      <c r="N4" s="9"/>
      <c r="O4" s="9"/>
      <c r="P4" s="9"/>
    </row>
    <row r="5" spans="1:16" s="177" customFormat="1" ht="15.75">
      <c r="A5" s="105"/>
      <c r="B5" s="178"/>
      <c r="C5" s="178"/>
      <c r="D5" s="178"/>
      <c r="E5" s="178"/>
      <c r="F5" s="178"/>
      <c r="G5" s="178"/>
      <c r="M5" s="178"/>
      <c r="N5" s="178"/>
      <c r="O5" s="178"/>
      <c r="P5" s="178"/>
    </row>
    <row r="6" spans="2:16" s="177" customFormat="1" ht="15.75">
      <c r="B6" s="178"/>
      <c r="C6" s="178" t="s">
        <v>299</v>
      </c>
      <c r="D6" s="178"/>
      <c r="G6" s="370" t="str">
        <f>IF(ISBLANK('Identification and description'!$L$11),"---",'Identification and description'!$H$11)</f>
        <v>Monitoring Plan for Annual Emissions</v>
      </c>
      <c r="H6" s="371"/>
      <c r="I6" s="372"/>
      <c r="J6" s="373"/>
      <c r="K6" s="373"/>
      <c r="L6" s="374"/>
      <c r="M6" s="375"/>
      <c r="N6" s="178"/>
      <c r="O6" s="83">
        <f>'Identification and description'!$L$11</f>
        <v>1</v>
      </c>
      <c r="P6" s="178"/>
    </row>
    <row r="7" spans="2:16" s="177" customFormat="1" ht="15.75">
      <c r="B7" s="178"/>
      <c r="C7" s="175"/>
      <c r="D7" s="175"/>
      <c r="E7" s="175"/>
      <c r="F7" s="175"/>
      <c r="G7" s="175"/>
      <c r="H7" s="175"/>
      <c r="I7" s="175"/>
      <c r="J7" s="175"/>
      <c r="K7" s="175"/>
      <c r="L7" s="175"/>
      <c r="M7" s="175"/>
      <c r="N7" s="178"/>
      <c r="O7" s="178"/>
      <c r="P7" s="178"/>
    </row>
    <row r="8" spans="1:16" s="174" customFormat="1" ht="15.75" customHeight="1">
      <c r="A8" s="14"/>
      <c r="B8" s="13" t="s">
        <v>341</v>
      </c>
      <c r="C8" s="326" t="s">
        <v>846</v>
      </c>
      <c r="D8" s="326"/>
      <c r="E8" s="326"/>
      <c r="F8" s="326"/>
      <c r="G8" s="326"/>
      <c r="H8" s="326"/>
      <c r="I8" s="281"/>
      <c r="J8" s="281"/>
      <c r="K8" s="281"/>
      <c r="L8" s="281"/>
      <c r="M8" s="281"/>
      <c r="N8" s="9"/>
      <c r="O8" s="9"/>
      <c r="P8" s="9"/>
    </row>
    <row r="9" spans="1:16" s="174" customFormat="1" ht="37.5" customHeight="1">
      <c r="A9" s="81" t="s">
        <v>756</v>
      </c>
      <c r="B9" s="13"/>
      <c r="C9" s="361" t="s">
        <v>300</v>
      </c>
      <c r="D9" s="361"/>
      <c r="E9" s="361"/>
      <c r="F9" s="361"/>
      <c r="G9" s="361"/>
      <c r="H9" s="361"/>
      <c r="I9" s="281"/>
      <c r="J9" s="281"/>
      <c r="K9" s="281"/>
      <c r="L9" s="281"/>
      <c r="M9" s="281"/>
      <c r="N9" s="9"/>
      <c r="O9" s="9"/>
      <c r="P9" s="9"/>
    </row>
    <row r="10" spans="1:16" s="174" customFormat="1" ht="25.5">
      <c r="A10" s="81" t="s">
        <v>756</v>
      </c>
      <c r="B10" s="13"/>
      <c r="C10" s="361" t="s">
        <v>301</v>
      </c>
      <c r="D10" s="361"/>
      <c r="E10" s="361"/>
      <c r="F10" s="361"/>
      <c r="G10" s="361"/>
      <c r="H10" s="361"/>
      <c r="I10" s="281"/>
      <c r="J10" s="281"/>
      <c r="K10" s="281"/>
      <c r="L10" s="281"/>
      <c r="M10" s="281"/>
      <c r="N10" s="9"/>
      <c r="O10" s="9"/>
      <c r="P10" s="9"/>
    </row>
    <row r="11" spans="1:16" s="174" customFormat="1" ht="25.5">
      <c r="A11" s="81" t="s">
        <v>756</v>
      </c>
      <c r="B11" s="13"/>
      <c r="C11" s="361" t="s">
        <v>37</v>
      </c>
      <c r="D11" s="361"/>
      <c r="E11" s="361"/>
      <c r="F11" s="361"/>
      <c r="G11" s="361"/>
      <c r="H11" s="361"/>
      <c r="I11" s="281"/>
      <c r="J11" s="281"/>
      <c r="K11" s="281"/>
      <c r="L11" s="281"/>
      <c r="M11" s="281"/>
      <c r="N11" s="9"/>
      <c r="O11" s="9"/>
      <c r="P11" s="9"/>
    </row>
    <row r="12" spans="1:16" s="174" customFormat="1" ht="42" customHeight="1">
      <c r="A12" s="81" t="s">
        <v>756</v>
      </c>
      <c r="B12" s="13"/>
      <c r="C12" s="360" t="s">
        <v>42</v>
      </c>
      <c r="D12" s="361"/>
      <c r="E12" s="361"/>
      <c r="F12" s="361"/>
      <c r="G12" s="361"/>
      <c r="H12" s="361"/>
      <c r="I12" s="281"/>
      <c r="J12" s="281"/>
      <c r="K12" s="281"/>
      <c r="L12" s="281"/>
      <c r="M12" s="281"/>
      <c r="N12" s="9"/>
      <c r="O12" s="9"/>
      <c r="P12" s="9"/>
    </row>
    <row r="13" spans="2:14" s="14" customFormat="1" ht="3.75" customHeight="1">
      <c r="B13" s="13"/>
      <c r="C13" s="88"/>
      <c r="F13" s="100"/>
      <c r="G13" s="100"/>
      <c r="N13" s="200"/>
    </row>
    <row r="14" spans="2:14" s="14" customFormat="1" ht="12.75">
      <c r="B14" s="13"/>
      <c r="C14" s="88" t="s">
        <v>831</v>
      </c>
      <c r="G14" s="362"/>
      <c r="H14" s="363"/>
      <c r="N14" s="200"/>
    </row>
    <row r="15" spans="2:14" s="14" customFormat="1" ht="3.75" customHeight="1">
      <c r="B15" s="13"/>
      <c r="C15" s="88"/>
      <c r="F15" s="100"/>
      <c r="G15" s="100"/>
      <c r="N15" s="200"/>
    </row>
    <row r="16" spans="1:14" s="174" customFormat="1" ht="70.5" customHeight="1">
      <c r="A16" s="81" t="s">
        <v>756</v>
      </c>
      <c r="B16" s="13"/>
      <c r="C16" s="368" t="s">
        <v>866</v>
      </c>
      <c r="D16" s="369"/>
      <c r="E16" s="368" t="s">
        <v>867</v>
      </c>
      <c r="F16" s="369"/>
      <c r="G16" s="367" t="s">
        <v>869</v>
      </c>
      <c r="H16" s="367"/>
      <c r="I16" s="182" t="s">
        <v>864</v>
      </c>
      <c r="J16" s="182" t="s">
        <v>865</v>
      </c>
      <c r="K16" s="182" t="s">
        <v>861</v>
      </c>
      <c r="L16" s="182" t="s">
        <v>862</v>
      </c>
      <c r="M16" s="182" t="s">
        <v>863</v>
      </c>
      <c r="N16" s="9"/>
    </row>
    <row r="17" spans="1:14" s="174" customFormat="1" ht="15.75">
      <c r="A17" s="14"/>
      <c r="B17" s="13"/>
      <c r="C17" s="365"/>
      <c r="D17" s="365"/>
      <c r="E17" s="365"/>
      <c r="F17" s="365"/>
      <c r="G17" s="364"/>
      <c r="H17" s="364"/>
      <c r="I17" s="181"/>
      <c r="J17" s="181"/>
      <c r="K17" s="181"/>
      <c r="L17" s="181"/>
      <c r="M17" s="181"/>
      <c r="N17" s="9"/>
    </row>
    <row r="18" spans="1:14" s="174" customFormat="1" ht="15.75">
      <c r="A18" s="14"/>
      <c r="B18" s="13"/>
      <c r="C18" s="365"/>
      <c r="D18" s="365"/>
      <c r="E18" s="365"/>
      <c r="F18" s="365"/>
      <c r="G18" s="364"/>
      <c r="H18" s="364"/>
      <c r="I18" s="181"/>
      <c r="J18" s="181"/>
      <c r="K18" s="181"/>
      <c r="L18" s="181"/>
      <c r="M18" s="181"/>
      <c r="N18" s="9"/>
    </row>
    <row r="19" spans="1:14" s="174" customFormat="1" ht="15.75">
      <c r="A19" s="14"/>
      <c r="B19" s="13"/>
      <c r="C19" s="365"/>
      <c r="D19" s="365"/>
      <c r="E19" s="365"/>
      <c r="F19" s="365"/>
      <c r="G19" s="364"/>
      <c r="H19" s="364"/>
      <c r="I19" s="181"/>
      <c r="J19" s="181"/>
      <c r="K19" s="181"/>
      <c r="L19" s="181"/>
      <c r="M19" s="181"/>
      <c r="N19" s="9"/>
    </row>
    <row r="20" spans="1:14" s="174" customFormat="1" ht="15.75">
      <c r="A20" s="14"/>
      <c r="B20" s="13"/>
      <c r="C20" s="365"/>
      <c r="D20" s="365"/>
      <c r="E20" s="365"/>
      <c r="F20" s="365"/>
      <c r="G20" s="364"/>
      <c r="H20" s="364"/>
      <c r="I20" s="181"/>
      <c r="J20" s="181"/>
      <c r="K20" s="181"/>
      <c r="L20" s="181"/>
      <c r="M20" s="181"/>
      <c r="N20" s="9"/>
    </row>
    <row r="21" spans="1:14" s="174" customFormat="1" ht="15.75">
      <c r="A21" s="14"/>
      <c r="B21" s="13"/>
      <c r="C21" s="365"/>
      <c r="D21" s="365"/>
      <c r="E21" s="365"/>
      <c r="F21" s="365"/>
      <c r="G21" s="364"/>
      <c r="H21" s="364"/>
      <c r="I21" s="181"/>
      <c r="J21" s="181"/>
      <c r="K21" s="181"/>
      <c r="L21" s="181"/>
      <c r="M21" s="181"/>
      <c r="N21" s="9"/>
    </row>
    <row r="22" spans="1:14" s="174" customFormat="1" ht="15.75">
      <c r="A22" s="14"/>
      <c r="B22" s="13"/>
      <c r="C22" s="365"/>
      <c r="D22" s="365"/>
      <c r="E22" s="365"/>
      <c r="F22" s="365"/>
      <c r="G22" s="364"/>
      <c r="H22" s="364"/>
      <c r="I22" s="181"/>
      <c r="J22" s="181"/>
      <c r="K22" s="181"/>
      <c r="L22" s="181"/>
      <c r="M22" s="181"/>
      <c r="N22" s="9"/>
    </row>
    <row r="23" spans="1:14" s="174" customFormat="1" ht="15.75">
      <c r="A23" s="14"/>
      <c r="B23" s="13"/>
      <c r="C23" s="365"/>
      <c r="D23" s="365"/>
      <c r="E23" s="365"/>
      <c r="F23" s="365"/>
      <c r="G23" s="364"/>
      <c r="H23" s="364"/>
      <c r="I23" s="181"/>
      <c r="J23" s="181"/>
      <c r="K23" s="181"/>
      <c r="L23" s="181"/>
      <c r="M23" s="181"/>
      <c r="N23" s="9"/>
    </row>
    <row r="24" spans="1:14" s="174" customFormat="1" ht="15.75">
      <c r="A24" s="14"/>
      <c r="B24" s="13"/>
      <c r="C24" s="365"/>
      <c r="D24" s="365"/>
      <c r="E24" s="365"/>
      <c r="F24" s="365"/>
      <c r="G24" s="364"/>
      <c r="H24" s="364"/>
      <c r="I24" s="181"/>
      <c r="J24" s="181"/>
      <c r="K24" s="181"/>
      <c r="L24" s="181"/>
      <c r="M24" s="181"/>
      <c r="N24" s="9"/>
    </row>
    <row r="25" spans="1:14" s="174" customFormat="1" ht="15.75">
      <c r="A25" s="14"/>
      <c r="B25" s="13"/>
      <c r="C25" s="365"/>
      <c r="D25" s="365"/>
      <c r="E25" s="365"/>
      <c r="F25" s="365"/>
      <c r="G25" s="364"/>
      <c r="H25" s="364"/>
      <c r="I25" s="181"/>
      <c r="J25" s="181"/>
      <c r="K25" s="181"/>
      <c r="L25" s="181"/>
      <c r="M25" s="181"/>
      <c r="N25" s="9"/>
    </row>
    <row r="26" spans="1:14" s="174" customFormat="1" ht="15.75">
      <c r="A26" s="14"/>
      <c r="B26" s="13"/>
      <c r="C26" s="365"/>
      <c r="D26" s="365"/>
      <c r="E26" s="365"/>
      <c r="F26" s="365"/>
      <c r="G26" s="364"/>
      <c r="H26" s="364"/>
      <c r="I26" s="181"/>
      <c r="J26" s="181"/>
      <c r="K26" s="181"/>
      <c r="L26" s="181"/>
      <c r="M26" s="181"/>
      <c r="N26" s="9"/>
    </row>
    <row r="27" spans="2:14" s="14" customFormat="1" ht="12.75">
      <c r="B27" s="13"/>
      <c r="C27" s="366" t="s">
        <v>766</v>
      </c>
      <c r="D27" s="366"/>
      <c r="E27" s="366"/>
      <c r="F27" s="366"/>
      <c r="G27" s="366"/>
      <c r="H27" s="366"/>
      <c r="I27" s="173"/>
      <c r="J27" s="173"/>
      <c r="K27" s="173"/>
      <c r="L27" s="173"/>
      <c r="M27" s="173"/>
      <c r="N27" s="172"/>
    </row>
    <row r="28" spans="1:16" s="174" customFormat="1" ht="15.75">
      <c r="A28" s="14"/>
      <c r="B28" s="13"/>
      <c r="C28" s="171"/>
      <c r="D28" s="171"/>
      <c r="E28" s="171"/>
      <c r="F28" s="171"/>
      <c r="G28" s="171"/>
      <c r="H28" s="171"/>
      <c r="I28" s="171"/>
      <c r="J28" s="171"/>
      <c r="K28" s="171"/>
      <c r="L28" s="171"/>
      <c r="M28" s="171"/>
      <c r="N28" s="9"/>
      <c r="O28" s="9"/>
      <c r="P28" s="9"/>
    </row>
    <row r="29" spans="1:16" s="174" customFormat="1" ht="15.75" customHeight="1">
      <c r="A29" s="14"/>
      <c r="B29" s="13" t="s">
        <v>345</v>
      </c>
      <c r="C29" s="326" t="s">
        <v>307</v>
      </c>
      <c r="D29" s="326"/>
      <c r="E29" s="326"/>
      <c r="F29" s="326"/>
      <c r="G29" s="326"/>
      <c r="H29" s="326"/>
      <c r="I29" s="281"/>
      <c r="J29" s="281"/>
      <c r="K29" s="281"/>
      <c r="L29" s="281"/>
      <c r="M29" s="281"/>
      <c r="N29" s="9"/>
      <c r="O29" s="9"/>
      <c r="P29" s="9"/>
    </row>
    <row r="30" spans="1:16" s="174" customFormat="1" ht="26.25" customHeight="1">
      <c r="A30" s="81" t="s">
        <v>756</v>
      </c>
      <c r="B30" s="13"/>
      <c r="C30" s="378" t="s">
        <v>199</v>
      </c>
      <c r="D30" s="378"/>
      <c r="E30" s="378"/>
      <c r="F30" s="378"/>
      <c r="G30" s="378"/>
      <c r="H30" s="378"/>
      <c r="I30" s="379"/>
      <c r="J30" s="379"/>
      <c r="K30" s="379"/>
      <c r="L30" s="379"/>
      <c r="M30" s="379"/>
      <c r="N30" s="9"/>
      <c r="O30" s="9"/>
      <c r="P30" s="9"/>
    </row>
    <row r="31" spans="1:16" s="174" customFormat="1" ht="75">
      <c r="A31" s="81" t="s">
        <v>756</v>
      </c>
      <c r="B31" s="13"/>
      <c r="C31" s="368" t="s">
        <v>866</v>
      </c>
      <c r="D31" s="369"/>
      <c r="E31" s="368" t="s">
        <v>867</v>
      </c>
      <c r="F31" s="369"/>
      <c r="G31" s="367" t="s">
        <v>868</v>
      </c>
      <c r="H31" s="367"/>
      <c r="I31" s="182" t="s">
        <v>864</v>
      </c>
      <c r="J31" s="182" t="s">
        <v>865</v>
      </c>
      <c r="K31" s="182" t="s">
        <v>861</v>
      </c>
      <c r="L31" s="182" t="s">
        <v>862</v>
      </c>
      <c r="M31" s="182" t="s">
        <v>863</v>
      </c>
      <c r="N31" s="9"/>
      <c r="O31" s="14"/>
      <c r="P31" s="9"/>
    </row>
    <row r="32" spans="1:16" s="174" customFormat="1" ht="15.75">
      <c r="A32" s="14"/>
      <c r="B32" s="13"/>
      <c r="C32" s="365"/>
      <c r="D32" s="365"/>
      <c r="E32" s="365"/>
      <c r="F32" s="365"/>
      <c r="G32" s="365"/>
      <c r="H32" s="365"/>
      <c r="I32" s="181"/>
      <c r="J32" s="181"/>
      <c r="K32" s="181"/>
      <c r="L32" s="181"/>
      <c r="M32" s="181"/>
      <c r="N32" s="9"/>
      <c r="O32" s="14"/>
      <c r="P32" s="9"/>
    </row>
    <row r="33" spans="1:16" s="174" customFormat="1" ht="15.75">
      <c r="A33" s="14"/>
      <c r="B33" s="13"/>
      <c r="C33" s="365"/>
      <c r="D33" s="365"/>
      <c r="E33" s="365"/>
      <c r="F33" s="365"/>
      <c r="G33" s="365"/>
      <c r="H33" s="365"/>
      <c r="I33" s="181"/>
      <c r="J33" s="181"/>
      <c r="K33" s="181"/>
      <c r="L33" s="181"/>
      <c r="M33" s="181"/>
      <c r="N33" s="9"/>
      <c r="O33" s="14"/>
      <c r="P33" s="9"/>
    </row>
    <row r="34" spans="1:16" s="174" customFormat="1" ht="15.75">
      <c r="A34" s="14"/>
      <c r="B34" s="13"/>
      <c r="C34" s="365"/>
      <c r="D34" s="365"/>
      <c r="E34" s="365"/>
      <c r="F34" s="365"/>
      <c r="G34" s="365"/>
      <c r="H34" s="365"/>
      <c r="I34" s="181"/>
      <c r="J34" s="181"/>
      <c r="K34" s="181"/>
      <c r="L34" s="181"/>
      <c r="M34" s="181"/>
      <c r="N34" s="9"/>
      <c r="O34" s="14"/>
      <c r="P34" s="9"/>
    </row>
    <row r="35" spans="1:16" s="174" customFormat="1" ht="15.75">
      <c r="A35" s="14"/>
      <c r="B35" s="13"/>
      <c r="C35" s="365"/>
      <c r="D35" s="365"/>
      <c r="E35" s="365"/>
      <c r="F35" s="365"/>
      <c r="G35" s="365"/>
      <c r="H35" s="365"/>
      <c r="I35" s="181"/>
      <c r="J35" s="181"/>
      <c r="K35" s="181"/>
      <c r="L35" s="181"/>
      <c r="M35" s="181"/>
      <c r="N35" s="9"/>
      <c r="O35" s="14"/>
      <c r="P35" s="9"/>
    </row>
    <row r="36" spans="1:16" s="174" customFormat="1" ht="15.75">
      <c r="A36" s="14"/>
      <c r="B36" s="13"/>
      <c r="C36" s="365"/>
      <c r="D36" s="365"/>
      <c r="E36" s="365"/>
      <c r="F36" s="365"/>
      <c r="G36" s="365"/>
      <c r="H36" s="365"/>
      <c r="I36" s="181"/>
      <c r="J36" s="181"/>
      <c r="K36" s="181"/>
      <c r="L36" s="181"/>
      <c r="M36" s="181"/>
      <c r="N36" s="9"/>
      <c r="O36" s="14"/>
      <c r="P36" s="9"/>
    </row>
    <row r="37" spans="1:16" s="174" customFormat="1" ht="15.75">
      <c r="A37" s="14"/>
      <c r="B37" s="13"/>
      <c r="C37" s="365"/>
      <c r="D37" s="365"/>
      <c r="E37" s="365"/>
      <c r="F37" s="365"/>
      <c r="G37" s="365"/>
      <c r="H37" s="365"/>
      <c r="I37" s="181"/>
      <c r="J37" s="181"/>
      <c r="K37" s="181"/>
      <c r="L37" s="181"/>
      <c r="M37" s="181"/>
      <c r="N37" s="9"/>
      <c r="O37" s="14"/>
      <c r="P37" s="9"/>
    </row>
    <row r="38" spans="1:16" s="174" customFormat="1" ht="15.75">
      <c r="A38" s="14"/>
      <c r="B38" s="13"/>
      <c r="C38" s="365"/>
      <c r="D38" s="365"/>
      <c r="E38" s="365"/>
      <c r="F38" s="365"/>
      <c r="G38" s="365"/>
      <c r="H38" s="365"/>
      <c r="I38" s="181"/>
      <c r="J38" s="181"/>
      <c r="K38" s="181"/>
      <c r="L38" s="181"/>
      <c r="M38" s="181"/>
      <c r="N38" s="9"/>
      <c r="O38" s="14"/>
      <c r="P38" s="9"/>
    </row>
    <row r="39" spans="1:16" s="174" customFormat="1" ht="15.75">
      <c r="A39" s="14"/>
      <c r="B39" s="13"/>
      <c r="C39" s="365"/>
      <c r="D39" s="365"/>
      <c r="E39" s="365"/>
      <c r="F39" s="365"/>
      <c r="G39" s="365"/>
      <c r="H39" s="365"/>
      <c r="I39" s="181"/>
      <c r="J39" s="181"/>
      <c r="K39" s="181"/>
      <c r="L39" s="181"/>
      <c r="M39" s="181"/>
      <c r="N39" s="9"/>
      <c r="O39" s="14"/>
      <c r="P39" s="9"/>
    </row>
    <row r="40" spans="1:16" s="174" customFormat="1" ht="15.75">
      <c r="A40" s="14"/>
      <c r="B40" s="13"/>
      <c r="C40" s="365"/>
      <c r="D40" s="365"/>
      <c r="E40" s="365"/>
      <c r="F40" s="365"/>
      <c r="G40" s="365"/>
      <c r="H40" s="365"/>
      <c r="I40" s="181"/>
      <c r="J40" s="181"/>
      <c r="K40" s="181"/>
      <c r="L40" s="181"/>
      <c r="M40" s="181"/>
      <c r="N40" s="9"/>
      <c r="O40" s="14"/>
      <c r="P40" s="9"/>
    </row>
    <row r="41" spans="1:16" s="174" customFormat="1" ht="15.75">
      <c r="A41" s="14"/>
      <c r="B41" s="13"/>
      <c r="C41" s="365"/>
      <c r="D41" s="365"/>
      <c r="E41" s="365"/>
      <c r="F41" s="365"/>
      <c r="G41" s="365"/>
      <c r="H41" s="365"/>
      <c r="I41" s="181"/>
      <c r="J41" s="181"/>
      <c r="K41" s="181"/>
      <c r="L41" s="181"/>
      <c r="M41" s="181"/>
      <c r="N41" s="9"/>
      <c r="O41" s="14"/>
      <c r="P41" s="9"/>
    </row>
    <row r="42" spans="2:14" s="14" customFormat="1" ht="12.75">
      <c r="B42" s="13"/>
      <c r="C42" s="366" t="s">
        <v>766</v>
      </c>
      <c r="D42" s="366"/>
      <c r="E42" s="366"/>
      <c r="F42" s="366"/>
      <c r="G42" s="366"/>
      <c r="H42" s="366"/>
      <c r="I42" s="173"/>
      <c r="J42" s="173"/>
      <c r="K42" s="173"/>
      <c r="L42" s="173"/>
      <c r="M42" s="173"/>
      <c r="N42" s="172"/>
    </row>
    <row r="43" spans="2:16" s="177" customFormat="1" ht="12.75">
      <c r="B43" s="176"/>
      <c r="C43" s="376" t="s">
        <v>47</v>
      </c>
      <c r="D43" s="345"/>
      <c r="E43" s="345"/>
      <c r="F43" s="345"/>
      <c r="G43" s="345"/>
      <c r="H43" s="345"/>
      <c r="I43" s="377"/>
      <c r="J43" s="377"/>
      <c r="K43" s="377"/>
      <c r="L43" s="377"/>
      <c r="M43" s="377"/>
      <c r="N43" s="176"/>
      <c r="O43" s="176"/>
      <c r="P43" s="176"/>
    </row>
    <row r="44" spans="2:16" s="174" customFormat="1" ht="15.75">
      <c r="B44" s="9"/>
      <c r="C44" s="9"/>
      <c r="D44" s="9"/>
      <c r="E44" s="9"/>
      <c r="F44" s="9"/>
      <c r="G44" s="9"/>
      <c r="H44" s="9"/>
      <c r="I44" s="9"/>
      <c r="J44" s="9"/>
      <c r="K44" s="9"/>
      <c r="L44" s="9"/>
      <c r="M44" s="9"/>
      <c r="N44" s="9"/>
      <c r="O44" s="9"/>
      <c r="P44" s="9"/>
    </row>
    <row r="45" spans="1:14" s="14" customFormat="1" ht="26.25" customHeight="1">
      <c r="A45" s="81" t="s">
        <v>756</v>
      </c>
      <c r="B45" s="13" t="s">
        <v>378</v>
      </c>
      <c r="C45" s="326" t="s">
        <v>772</v>
      </c>
      <c r="D45" s="326"/>
      <c r="E45" s="326"/>
      <c r="F45" s="326"/>
      <c r="G45" s="326"/>
      <c r="H45" s="326"/>
      <c r="I45" s="281"/>
      <c r="J45" s="281"/>
      <c r="K45" s="281"/>
      <c r="L45" s="281"/>
      <c r="M45" s="281"/>
      <c r="N45" s="95"/>
    </row>
    <row r="46" spans="1:15" s="14" customFormat="1" ht="49.5" customHeight="1">
      <c r="A46" s="81"/>
      <c r="B46" s="13"/>
      <c r="C46" s="321" t="s">
        <v>857</v>
      </c>
      <c r="D46" s="321"/>
      <c r="E46" s="321"/>
      <c r="F46" s="321"/>
      <c r="G46" s="321"/>
      <c r="H46" s="321"/>
      <c r="I46" s="355"/>
      <c r="J46" s="355"/>
      <c r="K46" s="355"/>
      <c r="L46" s="355"/>
      <c r="M46" s="355"/>
      <c r="N46" s="201"/>
      <c r="O46" s="22"/>
    </row>
    <row r="47" spans="2:15" s="14" customFormat="1" ht="4.5" customHeight="1">
      <c r="B47" s="13"/>
      <c r="C47" s="97"/>
      <c r="D47" s="97"/>
      <c r="E47" s="97"/>
      <c r="F47" s="97"/>
      <c r="G47" s="97"/>
      <c r="H47" s="97"/>
      <c r="I47" s="97"/>
      <c r="J47" s="97"/>
      <c r="K47" s="97"/>
      <c r="L47" s="97"/>
      <c r="M47" s="97"/>
      <c r="N47" s="159"/>
      <c r="O47" s="97"/>
    </row>
    <row r="48" spans="2:18" s="14" customFormat="1" ht="12.75" customHeight="1">
      <c r="B48" s="170"/>
      <c r="C48" s="356" t="s">
        <v>760</v>
      </c>
      <c r="D48" s="357"/>
      <c r="E48" s="358"/>
      <c r="F48" s="358"/>
      <c r="G48" s="358"/>
      <c r="H48" s="358"/>
      <c r="I48" s="359"/>
      <c r="J48" s="359"/>
      <c r="K48" s="359"/>
      <c r="L48" s="359"/>
      <c r="M48" s="359"/>
      <c r="N48" s="95"/>
      <c r="P48" s="21"/>
      <c r="Q48" s="21"/>
      <c r="R48" s="21"/>
    </row>
    <row r="49" spans="2:18" s="14" customFormat="1" ht="12.75" customHeight="1">
      <c r="B49" s="170"/>
      <c r="C49" s="356" t="s">
        <v>761</v>
      </c>
      <c r="D49" s="357"/>
      <c r="E49" s="358"/>
      <c r="F49" s="358"/>
      <c r="G49" s="358"/>
      <c r="H49" s="358"/>
      <c r="I49" s="359"/>
      <c r="J49" s="359"/>
      <c r="K49" s="359"/>
      <c r="L49" s="359"/>
      <c r="M49" s="359"/>
      <c r="N49" s="95"/>
      <c r="P49" s="21"/>
      <c r="Q49" s="21"/>
      <c r="R49" s="21"/>
    </row>
    <row r="50" spans="1:18" s="14" customFormat="1" ht="63.75">
      <c r="A50" s="81" t="s">
        <v>762</v>
      </c>
      <c r="B50" s="170"/>
      <c r="C50" s="356" t="s">
        <v>763</v>
      </c>
      <c r="D50" s="357"/>
      <c r="E50" s="358"/>
      <c r="F50" s="358"/>
      <c r="G50" s="358"/>
      <c r="H50" s="358"/>
      <c r="I50" s="359"/>
      <c r="J50" s="359"/>
      <c r="K50" s="359"/>
      <c r="L50" s="359"/>
      <c r="M50" s="359"/>
      <c r="N50" s="95"/>
      <c r="P50" s="21"/>
      <c r="Q50" s="21"/>
      <c r="R50" s="21"/>
    </row>
    <row r="51" spans="1:18" s="14" customFormat="1" ht="25.5">
      <c r="A51" s="81" t="s">
        <v>756</v>
      </c>
      <c r="B51" s="170"/>
      <c r="C51" s="356" t="s">
        <v>832</v>
      </c>
      <c r="D51" s="357"/>
      <c r="E51" s="358"/>
      <c r="F51" s="358"/>
      <c r="G51" s="358"/>
      <c r="H51" s="358"/>
      <c r="I51" s="359"/>
      <c r="J51" s="359"/>
      <c r="K51" s="359"/>
      <c r="L51" s="359"/>
      <c r="M51" s="359"/>
      <c r="N51" s="95"/>
      <c r="P51" s="21"/>
      <c r="Q51" s="21"/>
      <c r="R51" s="21"/>
    </row>
    <row r="52" spans="1:18" s="14" customFormat="1" ht="12.75" customHeight="1">
      <c r="A52" s="81"/>
      <c r="B52" s="170"/>
      <c r="C52" s="356" t="s">
        <v>759</v>
      </c>
      <c r="D52" s="357"/>
      <c r="E52" s="358"/>
      <c r="F52" s="358"/>
      <c r="G52" s="358"/>
      <c r="H52" s="358"/>
      <c r="I52" s="359"/>
      <c r="J52" s="359"/>
      <c r="K52" s="359"/>
      <c r="L52" s="359"/>
      <c r="M52" s="359"/>
      <c r="N52" s="95"/>
      <c r="P52" s="21"/>
      <c r="Q52" s="21"/>
      <c r="R52" s="21"/>
    </row>
    <row r="53" spans="1:18" s="14" customFormat="1" ht="25.5" customHeight="1">
      <c r="A53" s="81" t="s">
        <v>756</v>
      </c>
      <c r="B53" s="170"/>
      <c r="C53" s="356" t="s">
        <v>833</v>
      </c>
      <c r="D53" s="357"/>
      <c r="E53" s="358"/>
      <c r="F53" s="358"/>
      <c r="G53" s="358"/>
      <c r="H53" s="358"/>
      <c r="I53" s="359"/>
      <c r="J53" s="359"/>
      <c r="K53" s="359"/>
      <c r="L53" s="359"/>
      <c r="M53" s="359"/>
      <c r="N53" s="95"/>
      <c r="P53" s="21"/>
      <c r="Q53" s="21"/>
      <c r="R53" s="21"/>
    </row>
    <row r="54" spans="1:14" s="14" customFormat="1" ht="12.75">
      <c r="A54" s="81"/>
      <c r="B54" s="13"/>
      <c r="C54" s="321"/>
      <c r="D54" s="321"/>
      <c r="E54" s="321"/>
      <c r="F54" s="321"/>
      <c r="G54" s="321"/>
      <c r="H54" s="321"/>
      <c r="I54" s="22"/>
      <c r="J54" s="22"/>
      <c r="K54" s="22"/>
      <c r="L54" s="22"/>
      <c r="M54" s="22"/>
      <c r="N54" s="95"/>
    </row>
    <row r="55" spans="1:14" s="14" customFormat="1" ht="25.5">
      <c r="A55" s="81" t="s">
        <v>756</v>
      </c>
      <c r="B55" s="13" t="s">
        <v>347</v>
      </c>
      <c r="C55" s="326" t="s">
        <v>768</v>
      </c>
      <c r="D55" s="326"/>
      <c r="E55" s="326"/>
      <c r="F55" s="326"/>
      <c r="G55" s="326"/>
      <c r="H55" s="326"/>
      <c r="I55" s="281"/>
      <c r="J55" s="281"/>
      <c r="K55" s="281"/>
      <c r="L55" s="281"/>
      <c r="M55" s="281"/>
      <c r="N55" s="95"/>
    </row>
    <row r="56" spans="1:14" s="14" customFormat="1" ht="25.5">
      <c r="A56" s="81" t="s">
        <v>756</v>
      </c>
      <c r="B56" s="13"/>
      <c r="C56" s="344" t="s">
        <v>767</v>
      </c>
      <c r="D56" s="344"/>
      <c r="E56" s="344"/>
      <c r="F56" s="344"/>
      <c r="G56" s="344"/>
      <c r="H56" s="344"/>
      <c r="I56" s="281"/>
      <c r="J56" s="281"/>
      <c r="K56" s="281"/>
      <c r="L56" s="281"/>
      <c r="M56" s="281"/>
      <c r="N56" s="95"/>
    </row>
    <row r="57" spans="2:14" s="14" customFormat="1" ht="4.5" customHeight="1">
      <c r="B57" s="13"/>
      <c r="C57" s="97"/>
      <c r="D57" s="97"/>
      <c r="E57" s="97"/>
      <c r="F57" s="97"/>
      <c r="G57" s="97"/>
      <c r="H57" s="97"/>
      <c r="I57" s="97"/>
      <c r="J57" s="97"/>
      <c r="K57" s="97"/>
      <c r="L57" s="97"/>
      <c r="M57" s="97"/>
      <c r="N57" s="95"/>
    </row>
    <row r="58" spans="2:18" s="14" customFormat="1" ht="12.75" customHeight="1">
      <c r="B58" s="170"/>
      <c r="C58" s="356" t="s">
        <v>760</v>
      </c>
      <c r="D58" s="357"/>
      <c r="E58" s="358"/>
      <c r="F58" s="358"/>
      <c r="G58" s="358"/>
      <c r="H58" s="358"/>
      <c r="I58" s="359"/>
      <c r="J58" s="359"/>
      <c r="K58" s="359"/>
      <c r="L58" s="359"/>
      <c r="M58" s="359"/>
      <c r="N58" s="95"/>
      <c r="P58" s="21"/>
      <c r="Q58" s="21"/>
      <c r="R58" s="21"/>
    </row>
    <row r="59" spans="2:18" s="14" customFormat="1" ht="12.75" customHeight="1">
      <c r="B59" s="170"/>
      <c r="C59" s="356" t="s">
        <v>761</v>
      </c>
      <c r="D59" s="357"/>
      <c r="E59" s="358"/>
      <c r="F59" s="358"/>
      <c r="G59" s="358"/>
      <c r="H59" s="358"/>
      <c r="I59" s="359"/>
      <c r="J59" s="359"/>
      <c r="K59" s="359"/>
      <c r="L59" s="359"/>
      <c r="M59" s="359"/>
      <c r="N59" s="95"/>
      <c r="P59" s="21"/>
      <c r="Q59" s="21"/>
      <c r="R59" s="21"/>
    </row>
    <row r="60" spans="1:18" s="14" customFormat="1" ht="63.75">
      <c r="A60" s="81" t="s">
        <v>762</v>
      </c>
      <c r="B60" s="170"/>
      <c r="C60" s="356" t="s">
        <v>763</v>
      </c>
      <c r="D60" s="357"/>
      <c r="E60" s="358"/>
      <c r="F60" s="358"/>
      <c r="G60" s="358"/>
      <c r="H60" s="358"/>
      <c r="I60" s="359"/>
      <c r="J60" s="359"/>
      <c r="K60" s="359"/>
      <c r="L60" s="359"/>
      <c r="M60" s="359"/>
      <c r="N60" s="95"/>
      <c r="P60" s="21"/>
      <c r="Q60" s="21"/>
      <c r="R60" s="21"/>
    </row>
    <row r="61" spans="1:18" s="14" customFormat="1" ht="25.5">
      <c r="A61" s="81" t="s">
        <v>756</v>
      </c>
      <c r="B61" s="170"/>
      <c r="C61" s="356" t="s">
        <v>832</v>
      </c>
      <c r="D61" s="357"/>
      <c r="E61" s="358"/>
      <c r="F61" s="358"/>
      <c r="G61" s="358"/>
      <c r="H61" s="358"/>
      <c r="I61" s="359"/>
      <c r="J61" s="359"/>
      <c r="K61" s="359"/>
      <c r="L61" s="359"/>
      <c r="M61" s="359"/>
      <c r="N61" s="95"/>
      <c r="P61" s="21"/>
      <c r="Q61" s="21"/>
      <c r="R61" s="21"/>
    </row>
    <row r="62" spans="1:18" s="14" customFormat="1" ht="12.75" customHeight="1">
      <c r="A62" s="81"/>
      <c r="B62" s="170"/>
      <c r="C62" s="356" t="s">
        <v>759</v>
      </c>
      <c r="D62" s="357"/>
      <c r="E62" s="358"/>
      <c r="F62" s="358"/>
      <c r="G62" s="358"/>
      <c r="H62" s="358"/>
      <c r="I62" s="359"/>
      <c r="J62" s="359"/>
      <c r="K62" s="359"/>
      <c r="L62" s="359"/>
      <c r="M62" s="359"/>
      <c r="N62" s="95"/>
      <c r="P62" s="21"/>
      <c r="Q62" s="21"/>
      <c r="R62" s="21"/>
    </row>
    <row r="63" spans="1:18" s="14" customFormat="1" ht="25.5" customHeight="1">
      <c r="A63" s="81" t="s">
        <v>756</v>
      </c>
      <c r="B63" s="170"/>
      <c r="C63" s="356" t="s">
        <v>833</v>
      </c>
      <c r="D63" s="357"/>
      <c r="E63" s="358"/>
      <c r="F63" s="358"/>
      <c r="G63" s="358"/>
      <c r="H63" s="358"/>
      <c r="I63" s="359"/>
      <c r="J63" s="359"/>
      <c r="K63" s="359"/>
      <c r="L63" s="359"/>
      <c r="M63" s="359"/>
      <c r="N63" s="95"/>
      <c r="P63" s="21"/>
      <c r="Q63" s="21"/>
      <c r="R63" s="21"/>
    </row>
    <row r="64" spans="2:14" s="14" customFormat="1" ht="12.75">
      <c r="B64" s="92"/>
      <c r="C64" s="169"/>
      <c r="D64" s="169"/>
      <c r="E64" s="168"/>
      <c r="F64" s="168"/>
      <c r="G64" s="168"/>
      <c r="H64" s="168"/>
      <c r="I64" s="168"/>
      <c r="J64" s="168"/>
      <c r="K64" s="168"/>
      <c r="L64" s="168"/>
      <c r="M64" s="168"/>
      <c r="N64" s="95"/>
    </row>
    <row r="65" spans="1:16" s="14" customFormat="1" ht="25.5" customHeight="1">
      <c r="A65" s="81" t="s">
        <v>756</v>
      </c>
      <c r="B65" s="167" t="s">
        <v>348</v>
      </c>
      <c r="C65" s="326" t="s">
        <v>769</v>
      </c>
      <c r="D65" s="326"/>
      <c r="E65" s="326"/>
      <c r="F65" s="326"/>
      <c r="G65" s="326"/>
      <c r="H65" s="326"/>
      <c r="I65" s="281"/>
      <c r="J65" s="281"/>
      <c r="K65" s="281"/>
      <c r="L65" s="281"/>
      <c r="M65" s="281"/>
      <c r="N65" s="202"/>
      <c r="O65" s="144"/>
      <c r="P65" s="144"/>
    </row>
    <row r="66" spans="1:16" s="14" customFormat="1" ht="25.5" customHeight="1">
      <c r="A66" s="81" t="s">
        <v>756</v>
      </c>
      <c r="B66" s="170"/>
      <c r="C66" s="380" t="s">
        <v>764</v>
      </c>
      <c r="D66" s="380"/>
      <c r="E66" s="380"/>
      <c r="F66" s="380"/>
      <c r="G66" s="380"/>
      <c r="H66" s="380"/>
      <c r="I66" s="381"/>
      <c r="J66" s="381"/>
      <c r="K66" s="381"/>
      <c r="L66" s="381"/>
      <c r="M66" s="381"/>
      <c r="N66" s="160"/>
      <c r="O66" s="166"/>
      <c r="P66" s="166"/>
    </row>
    <row r="67" spans="2:18" s="14" customFormat="1" ht="12.75" customHeight="1">
      <c r="B67" s="170"/>
      <c r="C67" s="356" t="s">
        <v>760</v>
      </c>
      <c r="D67" s="357"/>
      <c r="E67" s="358"/>
      <c r="F67" s="358"/>
      <c r="G67" s="358"/>
      <c r="H67" s="358"/>
      <c r="I67" s="359"/>
      <c r="J67" s="359"/>
      <c r="K67" s="359"/>
      <c r="L67" s="359"/>
      <c r="M67" s="359"/>
      <c r="N67" s="95"/>
      <c r="P67" s="21"/>
      <c r="Q67" s="21"/>
      <c r="R67" s="21"/>
    </row>
    <row r="68" spans="2:18" s="14" customFormat="1" ht="12.75" customHeight="1">
      <c r="B68" s="170"/>
      <c r="C68" s="356" t="s">
        <v>761</v>
      </c>
      <c r="D68" s="357"/>
      <c r="E68" s="358"/>
      <c r="F68" s="358"/>
      <c r="G68" s="358"/>
      <c r="H68" s="358"/>
      <c r="I68" s="359"/>
      <c r="J68" s="359"/>
      <c r="K68" s="359"/>
      <c r="L68" s="359"/>
      <c r="M68" s="359"/>
      <c r="N68" s="95"/>
      <c r="P68" s="21"/>
      <c r="Q68" s="21"/>
      <c r="R68" s="21"/>
    </row>
    <row r="69" spans="1:18" s="14" customFormat="1" ht="63.75">
      <c r="A69" s="81" t="s">
        <v>762</v>
      </c>
      <c r="B69" s="170"/>
      <c r="C69" s="356" t="s">
        <v>763</v>
      </c>
      <c r="D69" s="357"/>
      <c r="E69" s="358"/>
      <c r="F69" s="358"/>
      <c r="G69" s="358"/>
      <c r="H69" s="358"/>
      <c r="I69" s="359"/>
      <c r="J69" s="359"/>
      <c r="K69" s="359"/>
      <c r="L69" s="359"/>
      <c r="M69" s="359"/>
      <c r="N69" s="95"/>
      <c r="P69" s="21"/>
      <c r="Q69" s="21"/>
      <c r="R69" s="21"/>
    </row>
    <row r="70" spans="1:18" s="14" customFormat="1" ht="25.5">
      <c r="A70" s="81" t="s">
        <v>756</v>
      </c>
      <c r="B70" s="170"/>
      <c r="C70" s="356" t="s">
        <v>832</v>
      </c>
      <c r="D70" s="357"/>
      <c r="E70" s="358"/>
      <c r="F70" s="358"/>
      <c r="G70" s="358"/>
      <c r="H70" s="358"/>
      <c r="I70" s="359"/>
      <c r="J70" s="359"/>
      <c r="K70" s="359"/>
      <c r="L70" s="359"/>
      <c r="M70" s="359"/>
      <c r="N70" s="95"/>
      <c r="P70" s="21"/>
      <c r="Q70" s="21"/>
      <c r="R70" s="21"/>
    </row>
    <row r="71" spans="1:18" s="14" customFormat="1" ht="12.75" customHeight="1">
      <c r="A71" s="81"/>
      <c r="B71" s="170"/>
      <c r="C71" s="356" t="s">
        <v>759</v>
      </c>
      <c r="D71" s="357"/>
      <c r="E71" s="358"/>
      <c r="F71" s="358"/>
      <c r="G71" s="358"/>
      <c r="H71" s="358"/>
      <c r="I71" s="359"/>
      <c r="J71" s="359"/>
      <c r="K71" s="359"/>
      <c r="L71" s="359"/>
      <c r="M71" s="359"/>
      <c r="N71" s="95"/>
      <c r="P71" s="21"/>
      <c r="Q71" s="21"/>
      <c r="R71" s="21"/>
    </row>
    <row r="72" spans="1:18" s="14" customFormat="1" ht="25.5" customHeight="1">
      <c r="A72" s="81" t="s">
        <v>756</v>
      </c>
      <c r="B72" s="170"/>
      <c r="C72" s="356" t="s">
        <v>833</v>
      </c>
      <c r="D72" s="357"/>
      <c r="E72" s="358"/>
      <c r="F72" s="358"/>
      <c r="G72" s="358"/>
      <c r="H72" s="358"/>
      <c r="I72" s="359"/>
      <c r="J72" s="359"/>
      <c r="K72" s="359"/>
      <c r="L72" s="359"/>
      <c r="M72" s="359"/>
      <c r="N72" s="95"/>
      <c r="P72" s="21"/>
      <c r="Q72" s="21"/>
      <c r="R72" s="21"/>
    </row>
    <row r="73" spans="2:16" s="14" customFormat="1" ht="12.75">
      <c r="B73" s="170"/>
      <c r="C73" s="21"/>
      <c r="D73" s="21"/>
      <c r="E73" s="21"/>
      <c r="F73" s="21"/>
      <c r="G73" s="21"/>
      <c r="H73" s="21"/>
      <c r="I73" s="21"/>
      <c r="J73" s="21"/>
      <c r="K73" s="21"/>
      <c r="L73" s="21"/>
      <c r="M73" s="21"/>
      <c r="N73" s="160"/>
      <c r="O73" s="21"/>
      <c r="P73" s="21"/>
    </row>
    <row r="74" spans="1:16" s="14" customFormat="1" ht="25.5" customHeight="1">
      <c r="A74" s="81" t="s">
        <v>756</v>
      </c>
      <c r="B74" s="167" t="s">
        <v>343</v>
      </c>
      <c r="C74" s="326" t="s">
        <v>771</v>
      </c>
      <c r="D74" s="326"/>
      <c r="E74" s="326"/>
      <c r="F74" s="326"/>
      <c r="G74" s="326"/>
      <c r="H74" s="326"/>
      <c r="I74" s="281"/>
      <c r="J74" s="281"/>
      <c r="K74" s="281"/>
      <c r="L74" s="281"/>
      <c r="M74" s="281"/>
      <c r="N74" s="202"/>
      <c r="O74" s="144"/>
      <c r="P74" s="144"/>
    </row>
    <row r="75" spans="1:16" s="14" customFormat="1" ht="25.5" customHeight="1">
      <c r="A75" s="81" t="s">
        <v>756</v>
      </c>
      <c r="B75" s="170"/>
      <c r="C75" s="380" t="s">
        <v>816</v>
      </c>
      <c r="D75" s="380"/>
      <c r="E75" s="380"/>
      <c r="F75" s="380"/>
      <c r="G75" s="380"/>
      <c r="H75" s="380"/>
      <c r="I75" s="381"/>
      <c r="J75" s="381"/>
      <c r="K75" s="381"/>
      <c r="L75" s="381"/>
      <c r="M75" s="381"/>
      <c r="N75" s="203"/>
      <c r="O75" s="166"/>
      <c r="P75" s="166"/>
    </row>
    <row r="76" spans="2:18" s="14" customFormat="1" ht="12.75" customHeight="1">
      <c r="B76" s="170"/>
      <c r="C76" s="356" t="s">
        <v>760</v>
      </c>
      <c r="D76" s="357"/>
      <c r="E76" s="358"/>
      <c r="F76" s="358"/>
      <c r="G76" s="358"/>
      <c r="H76" s="358"/>
      <c r="I76" s="359"/>
      <c r="J76" s="359"/>
      <c r="K76" s="359"/>
      <c r="L76" s="359"/>
      <c r="M76" s="359"/>
      <c r="N76" s="95"/>
      <c r="P76" s="21"/>
      <c r="Q76" s="21"/>
      <c r="R76" s="21"/>
    </row>
    <row r="77" spans="2:18" s="14" customFormat="1" ht="12.75" customHeight="1">
      <c r="B77" s="170"/>
      <c r="C77" s="356" t="s">
        <v>761</v>
      </c>
      <c r="D77" s="357"/>
      <c r="E77" s="358"/>
      <c r="F77" s="358"/>
      <c r="G77" s="358"/>
      <c r="H77" s="358"/>
      <c r="I77" s="359"/>
      <c r="J77" s="359"/>
      <c r="K77" s="359"/>
      <c r="L77" s="359"/>
      <c r="M77" s="359"/>
      <c r="N77" s="95"/>
      <c r="P77" s="21"/>
      <c r="Q77" s="21"/>
      <c r="R77" s="21"/>
    </row>
    <row r="78" spans="1:18" s="14" customFormat="1" ht="63.75">
      <c r="A78" s="81" t="s">
        <v>762</v>
      </c>
      <c r="B78" s="170"/>
      <c r="C78" s="356" t="s">
        <v>763</v>
      </c>
      <c r="D78" s="357"/>
      <c r="E78" s="358"/>
      <c r="F78" s="358"/>
      <c r="G78" s="358"/>
      <c r="H78" s="358"/>
      <c r="I78" s="359"/>
      <c r="J78" s="359"/>
      <c r="K78" s="359"/>
      <c r="L78" s="359"/>
      <c r="M78" s="359"/>
      <c r="N78" s="95"/>
      <c r="P78" s="21"/>
      <c r="Q78" s="21"/>
      <c r="R78" s="21"/>
    </row>
    <row r="79" spans="1:18" s="14" customFormat="1" ht="25.5">
      <c r="A79" s="81" t="s">
        <v>756</v>
      </c>
      <c r="B79" s="170"/>
      <c r="C79" s="356" t="s">
        <v>832</v>
      </c>
      <c r="D79" s="357"/>
      <c r="E79" s="358"/>
      <c r="F79" s="358"/>
      <c r="G79" s="358"/>
      <c r="H79" s="358"/>
      <c r="I79" s="359"/>
      <c r="J79" s="359"/>
      <c r="K79" s="359"/>
      <c r="L79" s="359"/>
      <c r="M79" s="359"/>
      <c r="N79" s="95"/>
      <c r="P79" s="21"/>
      <c r="Q79" s="21"/>
      <c r="R79" s="21"/>
    </row>
    <row r="80" spans="1:18" s="14" customFormat="1" ht="12.75" customHeight="1">
      <c r="A80" s="81"/>
      <c r="B80" s="170"/>
      <c r="C80" s="356" t="s">
        <v>759</v>
      </c>
      <c r="D80" s="357"/>
      <c r="E80" s="358"/>
      <c r="F80" s="358"/>
      <c r="G80" s="358"/>
      <c r="H80" s="358"/>
      <c r="I80" s="359"/>
      <c r="J80" s="359"/>
      <c r="K80" s="359"/>
      <c r="L80" s="359"/>
      <c r="M80" s="359"/>
      <c r="N80" s="95"/>
      <c r="P80" s="21"/>
      <c r="Q80" s="21"/>
      <c r="R80" s="21"/>
    </row>
    <row r="81" spans="1:18" s="14" customFormat="1" ht="25.5" customHeight="1">
      <c r="A81" s="81" t="s">
        <v>756</v>
      </c>
      <c r="B81" s="170"/>
      <c r="C81" s="356" t="s">
        <v>833</v>
      </c>
      <c r="D81" s="357"/>
      <c r="E81" s="358"/>
      <c r="F81" s="358"/>
      <c r="G81" s="358"/>
      <c r="H81" s="358"/>
      <c r="I81" s="359"/>
      <c r="J81" s="359"/>
      <c r="K81" s="359"/>
      <c r="L81" s="359"/>
      <c r="M81" s="359"/>
      <c r="N81" s="95"/>
      <c r="P81" s="21"/>
      <c r="Q81" s="21"/>
      <c r="R81" s="21"/>
    </row>
    <row r="82" spans="14:16" s="14" customFormat="1" ht="12.75">
      <c r="N82" s="95"/>
      <c r="O82" s="11"/>
      <c r="P82" s="11"/>
    </row>
    <row r="83" spans="2:13" s="191" customFormat="1" ht="12.75">
      <c r="B83" s="13" t="s">
        <v>877</v>
      </c>
      <c r="C83" s="330" t="s">
        <v>876</v>
      </c>
      <c r="D83" s="300"/>
      <c r="E83" s="300"/>
      <c r="F83" s="300"/>
      <c r="G83" s="300"/>
      <c r="H83" s="300"/>
      <c r="I83" s="300"/>
      <c r="J83" s="300"/>
      <c r="K83" s="300"/>
      <c r="L83" s="300"/>
      <c r="M83" s="300"/>
    </row>
    <row r="84" spans="1:13" s="191" customFormat="1" ht="12.75">
      <c r="A84" s="107"/>
      <c r="B84" s="13"/>
      <c r="C84" s="382" t="s">
        <v>875</v>
      </c>
      <c r="D84" s="300"/>
      <c r="E84" s="300"/>
      <c r="F84" s="300"/>
      <c r="G84" s="300"/>
      <c r="H84" s="300"/>
      <c r="I84" s="300"/>
      <c r="J84" s="300"/>
      <c r="K84" s="300"/>
      <c r="L84" s="300"/>
      <c r="M84" s="300"/>
    </row>
    <row r="85" spans="2:13" s="191" customFormat="1" ht="12.75">
      <c r="B85" s="13"/>
      <c r="C85" s="389"/>
      <c r="D85" s="390"/>
      <c r="E85" s="192" t="s">
        <v>874</v>
      </c>
      <c r="F85" s="170"/>
      <c r="G85" s="170"/>
      <c r="H85" s="170"/>
      <c r="I85" s="170"/>
      <c r="M85" s="193"/>
    </row>
    <row r="86" spans="2:13" s="191" customFormat="1" ht="12.75">
      <c r="B86" s="170"/>
      <c r="C86" s="185"/>
      <c r="D86" s="185"/>
      <c r="E86" s="185"/>
      <c r="F86" s="185"/>
      <c r="G86" s="185"/>
      <c r="H86" s="185"/>
      <c r="I86" s="185"/>
      <c r="J86" s="185"/>
      <c r="M86" s="193"/>
    </row>
    <row r="87" spans="2:14" s="114" customFormat="1" ht="15.75">
      <c r="B87" s="74">
        <v>5</v>
      </c>
      <c r="C87" s="8" t="s">
        <v>873</v>
      </c>
      <c r="D87" s="8"/>
      <c r="E87" s="8"/>
      <c r="F87" s="8"/>
      <c r="G87" s="8"/>
      <c r="H87" s="8"/>
      <c r="I87" s="8"/>
      <c r="J87" s="8"/>
      <c r="N87" s="191"/>
    </row>
    <row r="88" spans="2:14" s="114" customFormat="1" ht="12.75">
      <c r="B88" s="1"/>
      <c r="C88" s="1"/>
      <c r="D88" s="1"/>
      <c r="E88" s="1"/>
      <c r="F88" s="1"/>
      <c r="G88" s="1"/>
      <c r="H88" s="1"/>
      <c r="I88" s="1"/>
      <c r="J88" s="1"/>
      <c r="M88" s="19"/>
      <c r="N88" s="191"/>
    </row>
    <row r="89" spans="1:14" s="114" customFormat="1" ht="27.75" customHeight="1">
      <c r="A89" s="81" t="s">
        <v>756</v>
      </c>
      <c r="B89" s="17" t="s">
        <v>341</v>
      </c>
      <c r="C89" s="383" t="s">
        <v>48</v>
      </c>
      <c r="D89" s="355"/>
      <c r="E89" s="355"/>
      <c r="F89" s="355"/>
      <c r="G89" s="355"/>
      <c r="H89" s="355"/>
      <c r="I89" s="355"/>
      <c r="J89" s="355"/>
      <c r="K89" s="355"/>
      <c r="L89" s="355"/>
      <c r="M89" s="355"/>
      <c r="N89" s="191"/>
    </row>
    <row r="90" spans="1:14" s="114" customFormat="1" ht="38.25" customHeight="1">
      <c r="A90" s="81" t="s">
        <v>756</v>
      </c>
      <c r="B90" s="17"/>
      <c r="C90" s="382" t="s">
        <v>872</v>
      </c>
      <c r="D90" s="355"/>
      <c r="E90" s="355"/>
      <c r="F90" s="355"/>
      <c r="G90" s="355"/>
      <c r="H90" s="355"/>
      <c r="I90" s="355"/>
      <c r="J90" s="355"/>
      <c r="K90" s="355"/>
      <c r="L90" s="355"/>
      <c r="M90" s="355"/>
      <c r="N90" s="191"/>
    </row>
    <row r="91" spans="3:15" s="114" customFormat="1" ht="24" customHeight="1">
      <c r="C91" s="189"/>
      <c r="D91" s="189"/>
      <c r="E91" s="16"/>
      <c r="F91" s="394" t="s">
        <v>51</v>
      </c>
      <c r="G91" s="395"/>
      <c r="H91" s="395"/>
      <c r="I91" s="395"/>
      <c r="J91" s="395"/>
      <c r="K91" s="395"/>
      <c r="L91" s="395"/>
      <c r="M91" s="395"/>
      <c r="N91" s="191"/>
      <c r="O91" s="188"/>
    </row>
    <row r="92" spans="4:15" s="114" customFormat="1" ht="12.75">
      <c r="D92" s="194"/>
      <c r="E92" s="194"/>
      <c r="F92" s="194"/>
      <c r="G92" s="16"/>
      <c r="H92" s="16"/>
      <c r="I92" s="16"/>
      <c r="M92" s="7"/>
      <c r="N92" s="191"/>
      <c r="O92" s="195"/>
    </row>
    <row r="93" spans="1:15" s="114" customFormat="1" ht="25.5">
      <c r="A93" s="81" t="s">
        <v>756</v>
      </c>
      <c r="B93" s="196" t="s">
        <v>345</v>
      </c>
      <c r="C93" s="383" t="s">
        <v>871</v>
      </c>
      <c r="D93" s="300"/>
      <c r="E93" s="300"/>
      <c r="F93" s="300"/>
      <c r="G93" s="300"/>
      <c r="H93" s="300"/>
      <c r="I93" s="300"/>
      <c r="J93" s="300"/>
      <c r="K93" s="300"/>
      <c r="L93" s="300"/>
      <c r="M93" s="300"/>
      <c r="N93" s="191"/>
      <c r="O93" s="195"/>
    </row>
    <row r="94" spans="3:15" s="114" customFormat="1" ht="24" customHeight="1">
      <c r="C94" s="190"/>
      <c r="D94" s="190"/>
      <c r="E94" s="194"/>
      <c r="F94" s="394" t="s">
        <v>51</v>
      </c>
      <c r="G94" s="395"/>
      <c r="H94" s="395"/>
      <c r="I94" s="395"/>
      <c r="J94" s="395"/>
      <c r="K94" s="395"/>
      <c r="L94" s="395"/>
      <c r="M94" s="395"/>
      <c r="N94" s="191"/>
      <c r="O94" s="199"/>
    </row>
    <row r="95" spans="1:14" s="114" customFormat="1" ht="25.5" customHeight="1">
      <c r="A95" s="81" t="s">
        <v>756</v>
      </c>
      <c r="B95" s="196" t="s">
        <v>378</v>
      </c>
      <c r="C95" s="393" t="s">
        <v>49</v>
      </c>
      <c r="D95" s="300"/>
      <c r="E95" s="300"/>
      <c r="F95" s="300"/>
      <c r="G95" s="300"/>
      <c r="H95" s="300"/>
      <c r="I95" s="300"/>
      <c r="J95" s="300"/>
      <c r="K95" s="300"/>
      <c r="L95" s="300"/>
      <c r="M95" s="300"/>
      <c r="N95" s="191"/>
    </row>
    <row r="96" spans="1:14" s="114" customFormat="1" ht="34.5" customHeight="1">
      <c r="A96" s="81" t="s">
        <v>756</v>
      </c>
      <c r="B96" s="70"/>
      <c r="C96" s="391" t="s">
        <v>50</v>
      </c>
      <c r="D96" s="392"/>
      <c r="E96" s="392"/>
      <c r="F96" s="392"/>
      <c r="G96" s="392"/>
      <c r="H96" s="392"/>
      <c r="I96" s="392"/>
      <c r="J96" s="392"/>
      <c r="K96" s="392"/>
      <c r="L96" s="392"/>
      <c r="M96" s="392"/>
      <c r="N96" s="191"/>
    </row>
    <row r="97" spans="1:14" s="114" customFormat="1" ht="51">
      <c r="A97" s="81" t="s">
        <v>845</v>
      </c>
      <c r="B97" s="70"/>
      <c r="C97" s="384"/>
      <c r="D97" s="385"/>
      <c r="E97" s="385"/>
      <c r="F97" s="385"/>
      <c r="G97" s="385"/>
      <c r="H97" s="385"/>
      <c r="I97" s="385"/>
      <c r="J97" s="385"/>
      <c r="K97" s="385"/>
      <c r="L97" s="385"/>
      <c r="M97" s="386"/>
      <c r="N97" s="191"/>
    </row>
    <row r="98" spans="3:13" s="191" customFormat="1" ht="12.75" customHeight="1">
      <c r="C98" s="387" t="s">
        <v>870</v>
      </c>
      <c r="D98" s="388"/>
      <c r="E98" s="388"/>
      <c r="F98" s="388"/>
      <c r="G98" s="388"/>
      <c r="H98" s="388"/>
      <c r="I98" s="388"/>
      <c r="J98" s="388"/>
      <c r="K98" s="387"/>
      <c r="L98" s="300"/>
      <c r="M98" s="300"/>
    </row>
    <row r="99" spans="2:13" s="95" customFormat="1" ht="12.75">
      <c r="B99" s="170"/>
      <c r="C99" s="197"/>
      <c r="D99" s="29"/>
      <c r="E99" s="29"/>
      <c r="F99" s="171"/>
      <c r="G99" s="171"/>
      <c r="H99" s="171"/>
      <c r="I99" s="171"/>
      <c r="J99" s="171"/>
      <c r="M99" s="198"/>
    </row>
    <row r="100" spans="4:13" s="95" customFormat="1" ht="12.75">
      <c r="D100" s="170"/>
      <c r="E100" s="170"/>
      <c r="F100" s="170"/>
      <c r="G100" s="170"/>
      <c r="H100" s="170"/>
      <c r="I100" s="170"/>
      <c r="M100" s="198"/>
    </row>
    <row r="101" spans="13:14" s="14" customFormat="1" ht="12.75">
      <c r="M101" s="112"/>
      <c r="N101" s="95"/>
    </row>
    <row r="102" spans="13:14" s="14" customFormat="1" ht="12.75">
      <c r="M102" s="112"/>
      <c r="N102" s="95"/>
    </row>
    <row r="103" spans="13:14" s="14" customFormat="1" ht="12.75">
      <c r="M103" s="112"/>
      <c r="N103" s="95"/>
    </row>
    <row r="104" ht="12.75">
      <c r="N104" s="95"/>
    </row>
  </sheetData>
  <sheetProtection sheet="1" objects="1" scenarios="1" formatRows="0" insertRows="0"/>
  <mergeCells count="149">
    <mergeCell ref="C98:J98"/>
    <mergeCell ref="K98:M98"/>
    <mergeCell ref="C85:D85"/>
    <mergeCell ref="C96:M96"/>
    <mergeCell ref="C93:M93"/>
    <mergeCell ref="C95:M95"/>
    <mergeCell ref="F91:M91"/>
    <mergeCell ref="F94:M94"/>
    <mergeCell ref="E79:M79"/>
    <mergeCell ref="E80:M80"/>
    <mergeCell ref="E81:M81"/>
    <mergeCell ref="C97:M97"/>
    <mergeCell ref="C83:M83"/>
    <mergeCell ref="C84:M84"/>
    <mergeCell ref="C89:M89"/>
    <mergeCell ref="C90:M90"/>
    <mergeCell ref="C75:M75"/>
    <mergeCell ref="C59:D59"/>
    <mergeCell ref="C60:D60"/>
    <mergeCell ref="E59:M59"/>
    <mergeCell ref="E60:M60"/>
    <mergeCell ref="E71:M71"/>
    <mergeCell ref="E72:M72"/>
    <mergeCell ref="C72:D72"/>
    <mergeCell ref="C56:M56"/>
    <mergeCell ref="C65:M65"/>
    <mergeCell ref="C66:M66"/>
    <mergeCell ref="C74:M74"/>
    <mergeCell ref="E58:M58"/>
    <mergeCell ref="G18:H18"/>
    <mergeCell ref="C16:D16"/>
    <mergeCell ref="G16:H16"/>
    <mergeCell ref="C55:M55"/>
    <mergeCell ref="E31:F31"/>
    <mergeCell ref="C31:D31"/>
    <mergeCell ref="E35:F35"/>
    <mergeCell ref="C34:D34"/>
    <mergeCell ref="C33:D33"/>
    <mergeCell ref="G6:M6"/>
    <mergeCell ref="C43:M43"/>
    <mergeCell ref="C8:M8"/>
    <mergeCell ref="C11:M11"/>
    <mergeCell ref="E32:F32"/>
    <mergeCell ref="C29:M29"/>
    <mergeCell ref="C30:M30"/>
    <mergeCell ref="C10:M10"/>
    <mergeCell ref="E25:F25"/>
    <mergeCell ref="C25:D25"/>
    <mergeCell ref="C45:M45"/>
    <mergeCell ref="E41:F41"/>
    <mergeCell ref="E18:F18"/>
    <mergeCell ref="G17:H17"/>
    <mergeCell ref="G25:H25"/>
    <mergeCell ref="E37:F37"/>
    <mergeCell ref="E38:F38"/>
    <mergeCell ref="E39:F39"/>
    <mergeCell ref="E40:F40"/>
    <mergeCell ref="E26:F26"/>
    <mergeCell ref="E51:M51"/>
    <mergeCell ref="E48:M48"/>
    <mergeCell ref="E49:M49"/>
    <mergeCell ref="C48:D48"/>
    <mergeCell ref="C49:D49"/>
    <mergeCell ref="C9:M9"/>
    <mergeCell ref="E21:F21"/>
    <mergeCell ref="E22:F22"/>
    <mergeCell ref="E23:F23"/>
    <mergeCell ref="C21:D21"/>
    <mergeCell ref="G21:H21"/>
    <mergeCell ref="C22:D22"/>
    <mergeCell ref="G22:H22"/>
    <mergeCell ref="C23:D23"/>
    <mergeCell ref="G20:H20"/>
    <mergeCell ref="C52:D52"/>
    <mergeCell ref="E33:F33"/>
    <mergeCell ref="E34:F34"/>
    <mergeCell ref="C53:D53"/>
    <mergeCell ref="E52:M52"/>
    <mergeCell ref="E53:M53"/>
    <mergeCell ref="C50:D50"/>
    <mergeCell ref="C51:D51"/>
    <mergeCell ref="C46:M46"/>
    <mergeCell ref="E50:M50"/>
    <mergeCell ref="G34:H34"/>
    <mergeCell ref="C41:D41"/>
    <mergeCell ref="G41:H41"/>
    <mergeCell ref="C37:D37"/>
    <mergeCell ref="C38:D38"/>
    <mergeCell ref="E36:F36"/>
    <mergeCell ref="G38:H38"/>
    <mergeCell ref="G37:H37"/>
    <mergeCell ref="C71:D71"/>
    <mergeCell ref="C54:H54"/>
    <mergeCell ref="G39:H39"/>
    <mergeCell ref="G33:H33"/>
    <mergeCell ref="C36:D36"/>
    <mergeCell ref="G36:H36"/>
    <mergeCell ref="C35:D35"/>
    <mergeCell ref="G35:H35"/>
    <mergeCell ref="C42:H42"/>
    <mergeCell ref="C39:D39"/>
    <mergeCell ref="C76:D76"/>
    <mergeCell ref="E76:M76"/>
    <mergeCell ref="E77:M77"/>
    <mergeCell ref="E78:M78"/>
    <mergeCell ref="C69:D69"/>
    <mergeCell ref="C70:D70"/>
    <mergeCell ref="E69:M69"/>
    <mergeCell ref="E70:M70"/>
    <mergeCell ref="C67:D67"/>
    <mergeCell ref="C68:D68"/>
    <mergeCell ref="E67:M67"/>
    <mergeCell ref="E68:M68"/>
    <mergeCell ref="C81:D81"/>
    <mergeCell ref="C79:D79"/>
    <mergeCell ref="C80:D80"/>
    <mergeCell ref="C77:D77"/>
    <mergeCell ref="C78:D78"/>
    <mergeCell ref="G19:H19"/>
    <mergeCell ref="C20:D20"/>
    <mergeCell ref="E19:F19"/>
    <mergeCell ref="E20:F20"/>
    <mergeCell ref="E24:F24"/>
    <mergeCell ref="C17:D17"/>
    <mergeCell ref="E16:F16"/>
    <mergeCell ref="E17:F17"/>
    <mergeCell ref="C24:D24"/>
    <mergeCell ref="C19:D19"/>
    <mergeCell ref="C18:D18"/>
    <mergeCell ref="C63:D63"/>
    <mergeCell ref="E63:M63"/>
    <mergeCell ref="C12:M12"/>
    <mergeCell ref="G14:H14"/>
    <mergeCell ref="G23:H23"/>
    <mergeCell ref="C58:D58"/>
    <mergeCell ref="C40:D40"/>
    <mergeCell ref="G40:H40"/>
    <mergeCell ref="C27:H27"/>
    <mergeCell ref="C32:D32"/>
    <mergeCell ref="B2:H2"/>
    <mergeCell ref="C61:D61"/>
    <mergeCell ref="C62:D62"/>
    <mergeCell ref="E61:M61"/>
    <mergeCell ref="E62:M62"/>
    <mergeCell ref="G32:H32"/>
    <mergeCell ref="G31:H31"/>
    <mergeCell ref="C26:D26"/>
    <mergeCell ref="G26:H26"/>
    <mergeCell ref="G24:H24"/>
  </mergeCells>
  <conditionalFormatting sqref="C43:H43">
    <cfRule type="expression" priority="1" dxfId="7" stopIfTrue="1">
      <formula>($O$6=1)</formula>
    </cfRule>
  </conditionalFormatting>
  <conditionalFormatting sqref="E58:H63 E67:H72 E76:H81 E48:H53">
    <cfRule type="expression" priority="2" dxfId="4" stopIfTrue="1">
      <formula>($O$6=2)</formula>
    </cfRule>
  </conditionalFormatting>
  <conditionalFormatting sqref="F91:M91">
    <cfRule type="expression" priority="3" dxfId="7" stopIfTrue="1">
      <formula>($O$91=1)</formula>
    </cfRule>
  </conditionalFormatting>
  <conditionalFormatting sqref="F94:M94">
    <cfRule type="expression" priority="4" dxfId="7" stopIfTrue="1">
      <formula>($O$94=1)</formula>
    </cfRule>
  </conditionalFormatting>
  <conditionalFormatting sqref="C93:M93">
    <cfRule type="expression" priority="5" dxfId="7" stopIfTrue="1">
      <formula>($O$91=2)</formula>
    </cfRule>
  </conditionalFormatting>
  <conditionalFormatting sqref="C95:M96 C98:J98">
    <cfRule type="expression" priority="6" dxfId="7" stopIfTrue="1">
      <formula>OR(($O$94=2),($O$91=2))</formula>
    </cfRule>
  </conditionalFormatting>
  <conditionalFormatting sqref="C97:M97">
    <cfRule type="expression" priority="7" dxfId="4" stopIfTrue="1">
      <formula>OR(($O$94=2),($O$91=2))</formula>
    </cfRule>
  </conditionalFormatting>
  <dataValidations count="2">
    <dataValidation type="list" allowBlank="1" showInputMessage="1" showErrorMessage="1" sqref="G32:H41">
      <formula1>indRange</formula1>
    </dataValidation>
    <dataValidation type="list" allowBlank="1" showInputMessage="1" showErrorMessage="1" sqref="I17:M26 I32:M41">
      <formula1>BooleanValues</formula1>
    </dataValidation>
  </dataValidations>
  <hyperlinks>
    <hyperlink ref="C43:M43" location="annualCO2" display="&lt;&lt;&lt; If you have chosen the t-km monitoring plan, click here to continue with section 4(g). &gt;&gt;&gt;"/>
    <hyperlink ref="F91:M91" location="Calculation!A1" display="&lt;&lt;&lt; If you have ticked &quot;No&quot;, please continue directly to section 6. &gt;&gt;&gt;"/>
    <hyperlink ref="F94:M94" location="Calculation!A1" display="&lt;&lt;&lt; If you have ticked &quot;No&quot;, please continue directly to section 6. &gt;&gt;&gt;"/>
    <hyperlink ref="C98:J98"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4" horizontalDpi="600" verticalDpi="600" orientation="portrait" paperSize="9" scale="85" r:id="rId3"/>
  <headerFooter alignWithMargins="0">
    <oddFooter>&amp;L&amp;F&amp;C&amp;A&amp;R&amp;P / &amp;N</oddFooter>
  </headerFooter>
  <rowBreaks count="2" manualBreakCount="2">
    <brk id="44" max="12" man="1"/>
    <brk id="73" max="12" man="1"/>
  </rowBreaks>
  <drawing r:id="rId2"/>
  <legacyDrawing r:id="rId1"/>
</worksheet>
</file>

<file path=xl/worksheets/sheet6.xml><?xml version="1.0" encoding="utf-8"?>
<worksheet xmlns="http://schemas.openxmlformats.org/spreadsheetml/2006/main" xmlns:r="http://schemas.openxmlformats.org/officeDocument/2006/relationships">
  <dimension ref="A2:N184"/>
  <sheetViews>
    <sheetView showGridLines="0" zoomScaleSheetLayoutView="130" zoomScalePageLayoutView="0" workbookViewId="0" topLeftCell="B181">
      <selection activeCell="B1" sqref="B1"/>
    </sheetView>
  </sheetViews>
  <sheetFormatPr defaultColWidth="9.140625" defaultRowHeight="12.75"/>
  <cols>
    <col min="1" max="1" width="3.140625" style="14" hidden="1" customWidth="1"/>
    <col min="2" max="2" width="4.140625" style="14" customWidth="1"/>
    <col min="3" max="12" width="12.7109375" style="14" customWidth="1"/>
    <col min="13" max="13" width="10.7109375" style="95" customWidth="1"/>
    <col min="14" max="14" width="9.140625" style="256" hidden="1" customWidth="1"/>
    <col min="15" max="16384" width="9.140625" style="14" customWidth="1"/>
  </cols>
  <sheetData>
    <row r="2" spans="2:14" ht="18.75" customHeight="1">
      <c r="B2" s="454" t="s">
        <v>18</v>
      </c>
      <c r="C2" s="454"/>
      <c r="D2" s="454"/>
      <c r="E2" s="454"/>
      <c r="F2" s="454"/>
      <c r="G2" s="454"/>
      <c r="H2" s="454"/>
      <c r="I2" s="454"/>
      <c r="J2" s="454"/>
      <c r="K2" s="454"/>
      <c r="L2" s="454"/>
      <c r="M2" s="454"/>
      <c r="N2" s="219" t="s">
        <v>800</v>
      </c>
    </row>
    <row r="3" spans="2:14" ht="12.75" customHeight="1">
      <c r="B3" s="483" t="s">
        <v>802</v>
      </c>
      <c r="C3" s="483"/>
      <c r="D3" s="483"/>
      <c r="E3" s="483"/>
      <c r="F3" s="483"/>
      <c r="G3" s="483"/>
      <c r="N3" s="220" t="s">
        <v>801</v>
      </c>
    </row>
    <row r="4" spans="2:14" ht="6.75" customHeight="1">
      <c r="B4" s="23"/>
      <c r="N4" s="221"/>
    </row>
    <row r="5" spans="2:12" ht="15.75">
      <c r="B5" s="8">
        <v>6</v>
      </c>
      <c r="C5" s="347" t="s">
        <v>848</v>
      </c>
      <c r="D5" s="347"/>
      <c r="E5" s="347"/>
      <c r="F5" s="347"/>
      <c r="G5" s="347"/>
      <c r="H5" s="347"/>
      <c r="I5" s="347"/>
      <c r="J5" s="347"/>
      <c r="K5" s="347"/>
      <c r="L5" s="347"/>
    </row>
    <row r="6" spans="2:13" ht="12.75">
      <c r="B6" s="10"/>
      <c r="C6" s="10"/>
      <c r="D6" s="10"/>
      <c r="E6" s="10"/>
      <c r="F6" s="10"/>
      <c r="G6" s="10"/>
      <c r="H6" s="10"/>
      <c r="I6" s="10"/>
      <c r="J6" s="10"/>
      <c r="K6" s="11"/>
      <c r="L6" s="11"/>
      <c r="M6" s="11"/>
    </row>
    <row r="7" spans="2:13" ht="12.75">
      <c r="B7" s="222" t="s">
        <v>341</v>
      </c>
      <c r="C7" s="486" t="s">
        <v>19</v>
      </c>
      <c r="D7" s="486"/>
      <c r="E7" s="486"/>
      <c r="F7" s="486"/>
      <c r="G7" s="486"/>
      <c r="H7" s="486"/>
      <c r="I7" s="486"/>
      <c r="J7" s="486"/>
      <c r="K7" s="486"/>
      <c r="L7" s="486"/>
      <c r="M7" s="224"/>
    </row>
    <row r="8" spans="2:13" ht="25.5" customHeight="1">
      <c r="B8" s="222"/>
      <c r="C8" s="453" t="s">
        <v>83</v>
      </c>
      <c r="D8" s="453"/>
      <c r="E8" s="453"/>
      <c r="F8" s="453"/>
      <c r="G8" s="453"/>
      <c r="H8" s="453"/>
      <c r="I8" s="453"/>
      <c r="J8" s="453"/>
      <c r="K8" s="453"/>
      <c r="L8" s="453"/>
      <c r="M8" s="203"/>
    </row>
    <row r="9" spans="1:13" ht="51" customHeight="1">
      <c r="A9" s="81" t="s">
        <v>845</v>
      </c>
      <c r="B9" s="222"/>
      <c r="C9" s="225" t="s">
        <v>878</v>
      </c>
      <c r="D9" s="456" t="s">
        <v>879</v>
      </c>
      <c r="E9" s="456"/>
      <c r="F9" s="456"/>
      <c r="G9" s="456"/>
      <c r="H9" s="456"/>
      <c r="I9" s="456"/>
      <c r="J9" s="456"/>
      <c r="K9" s="456"/>
      <c r="L9" s="456"/>
      <c r="M9" s="226"/>
    </row>
    <row r="10" spans="1:13" ht="25.5" customHeight="1">
      <c r="A10" s="81" t="s">
        <v>756</v>
      </c>
      <c r="B10" s="222"/>
      <c r="C10" s="225" t="s">
        <v>880</v>
      </c>
      <c r="D10" s="457" t="s">
        <v>881</v>
      </c>
      <c r="E10" s="457"/>
      <c r="F10" s="457"/>
      <c r="G10" s="457"/>
      <c r="H10" s="457"/>
      <c r="I10" s="457"/>
      <c r="J10" s="457"/>
      <c r="K10" s="457"/>
      <c r="L10" s="457"/>
      <c r="M10" s="227"/>
    </row>
    <row r="11" spans="2:13" ht="12.75">
      <c r="B11" s="222"/>
      <c r="C11" s="97"/>
      <c r="D11" s="97"/>
      <c r="E11" s="97"/>
      <c r="F11" s="97"/>
      <c r="G11" s="97"/>
      <c r="H11" s="97"/>
      <c r="I11" s="97"/>
      <c r="J11" s="97"/>
      <c r="K11" s="97"/>
      <c r="L11" s="97"/>
      <c r="M11" s="159"/>
    </row>
    <row r="12" spans="1:12" ht="32.25" customHeight="1">
      <c r="A12" s="81" t="s">
        <v>756</v>
      </c>
      <c r="B12" s="222"/>
      <c r="C12" s="276" t="s">
        <v>90</v>
      </c>
      <c r="D12" s="278"/>
      <c r="E12" s="417" t="s">
        <v>882</v>
      </c>
      <c r="F12" s="417"/>
      <c r="G12" s="276" t="s">
        <v>883</v>
      </c>
      <c r="H12" s="277"/>
      <c r="I12" s="278"/>
      <c r="J12" s="276" t="s">
        <v>884</v>
      </c>
      <c r="K12" s="277"/>
      <c r="L12" s="278"/>
    </row>
    <row r="13" spans="2:12" ht="12.75" customHeight="1">
      <c r="B13" s="222"/>
      <c r="C13" s="436">
        <f>IF(AND('Emission sources'!C17="",'Emission sources'!E17=""),"",CONCATENATE('Emission sources'!C17," ",'Emission sources'!E17))</f>
      </c>
      <c r="D13" s="437"/>
      <c r="E13" s="365" t="s">
        <v>382</v>
      </c>
      <c r="F13" s="365"/>
      <c r="G13" s="443" t="s">
        <v>382</v>
      </c>
      <c r="H13" s="444"/>
      <c r="I13" s="445"/>
      <c r="J13" s="443" t="s">
        <v>382</v>
      </c>
      <c r="K13" s="444"/>
      <c r="L13" s="445"/>
    </row>
    <row r="14" spans="2:12" ht="12.75">
      <c r="B14" s="222"/>
      <c r="C14" s="436">
        <f>IF(AND('Emission sources'!C18="",'Emission sources'!E18=""),"",CONCATENATE('Emission sources'!C18," ",'Emission sources'!E18))</f>
      </c>
      <c r="D14" s="437"/>
      <c r="E14" s="365" t="s">
        <v>382</v>
      </c>
      <c r="F14" s="365"/>
      <c r="G14" s="443" t="s">
        <v>382</v>
      </c>
      <c r="H14" s="444"/>
      <c r="I14" s="445"/>
      <c r="J14" s="443" t="s">
        <v>382</v>
      </c>
      <c r="K14" s="444"/>
      <c r="L14" s="445"/>
    </row>
    <row r="15" spans="2:12" ht="12.75">
      <c r="B15" s="222"/>
      <c r="C15" s="436">
        <f>IF(AND('Emission sources'!C19="",'Emission sources'!E19=""),"",CONCATENATE('Emission sources'!C19," ",'Emission sources'!E19))</f>
      </c>
      <c r="D15" s="437"/>
      <c r="E15" s="365" t="s">
        <v>382</v>
      </c>
      <c r="F15" s="365"/>
      <c r="G15" s="443" t="s">
        <v>382</v>
      </c>
      <c r="H15" s="444"/>
      <c r="I15" s="445"/>
      <c r="J15" s="443" t="s">
        <v>382</v>
      </c>
      <c r="K15" s="444"/>
      <c r="L15" s="445"/>
    </row>
    <row r="16" spans="2:12" ht="12.75">
      <c r="B16" s="222"/>
      <c r="C16" s="436">
        <f>IF(AND('Emission sources'!C20="",'Emission sources'!E20=""),"",CONCATENATE('Emission sources'!C20," ",'Emission sources'!E20))</f>
      </c>
      <c r="D16" s="437"/>
      <c r="E16" s="365" t="s">
        <v>382</v>
      </c>
      <c r="F16" s="365"/>
      <c r="G16" s="443" t="s">
        <v>382</v>
      </c>
      <c r="H16" s="444"/>
      <c r="I16" s="445"/>
      <c r="J16" s="443" t="s">
        <v>382</v>
      </c>
      <c r="K16" s="444"/>
      <c r="L16" s="445"/>
    </row>
    <row r="17" spans="2:12" ht="12.75">
      <c r="B17" s="222"/>
      <c r="C17" s="436">
        <f>IF(AND('Emission sources'!C21="",'Emission sources'!E21=""),"",CONCATENATE('Emission sources'!C21," ",'Emission sources'!E21))</f>
      </c>
      <c r="D17" s="437"/>
      <c r="E17" s="365" t="s">
        <v>382</v>
      </c>
      <c r="F17" s="365"/>
      <c r="G17" s="443" t="s">
        <v>382</v>
      </c>
      <c r="H17" s="444"/>
      <c r="I17" s="445"/>
      <c r="J17" s="443" t="s">
        <v>382</v>
      </c>
      <c r="K17" s="444"/>
      <c r="L17" s="445"/>
    </row>
    <row r="18" spans="2:12" ht="12.75">
      <c r="B18" s="222"/>
      <c r="C18" s="436">
        <f>IF(AND('Emission sources'!C22="",'Emission sources'!E22=""),"",CONCATENATE('Emission sources'!C22," ",'Emission sources'!E22))</f>
      </c>
      <c r="D18" s="437"/>
      <c r="E18" s="365" t="s">
        <v>382</v>
      </c>
      <c r="F18" s="365"/>
      <c r="G18" s="443" t="s">
        <v>382</v>
      </c>
      <c r="H18" s="444"/>
      <c r="I18" s="445"/>
      <c r="J18" s="443" t="s">
        <v>382</v>
      </c>
      <c r="K18" s="444"/>
      <c r="L18" s="445"/>
    </row>
    <row r="19" spans="2:12" ht="12.75">
      <c r="B19" s="222"/>
      <c r="C19" s="436">
        <f>IF(AND('Emission sources'!C23="",'Emission sources'!E23=""),"",CONCATENATE('Emission sources'!C23," ",'Emission sources'!E23))</f>
      </c>
      <c r="D19" s="437"/>
      <c r="E19" s="365" t="s">
        <v>382</v>
      </c>
      <c r="F19" s="365"/>
      <c r="G19" s="443" t="s">
        <v>382</v>
      </c>
      <c r="H19" s="444"/>
      <c r="I19" s="445"/>
      <c r="J19" s="443" t="s">
        <v>382</v>
      </c>
      <c r="K19" s="444"/>
      <c r="L19" s="445"/>
    </row>
    <row r="20" spans="2:12" ht="12.75">
      <c r="B20" s="222"/>
      <c r="C20" s="436">
        <f>IF(AND('Emission sources'!C24="",'Emission sources'!E24=""),"",CONCATENATE('Emission sources'!C24," ",'Emission sources'!E24))</f>
      </c>
      <c r="D20" s="437"/>
      <c r="E20" s="365" t="s">
        <v>382</v>
      </c>
      <c r="F20" s="365"/>
      <c r="G20" s="443" t="s">
        <v>382</v>
      </c>
      <c r="H20" s="444"/>
      <c r="I20" s="445"/>
      <c r="J20" s="443" t="s">
        <v>382</v>
      </c>
      <c r="K20" s="444"/>
      <c r="L20" s="445"/>
    </row>
    <row r="21" spans="2:12" ht="12.75">
      <c r="B21" s="222"/>
      <c r="C21" s="436">
        <f>IF(AND('Emission sources'!C25="",'Emission sources'!E25=""),"",CONCATENATE('Emission sources'!C25," ",'Emission sources'!E25))</f>
      </c>
      <c r="D21" s="437"/>
      <c r="E21" s="365" t="s">
        <v>382</v>
      </c>
      <c r="F21" s="365"/>
      <c r="G21" s="443" t="s">
        <v>382</v>
      </c>
      <c r="H21" s="444"/>
      <c r="I21" s="445"/>
      <c r="J21" s="443" t="s">
        <v>382</v>
      </c>
      <c r="K21" s="444"/>
      <c r="L21" s="445"/>
    </row>
    <row r="22" spans="2:12" ht="12.75">
      <c r="B22" s="222"/>
      <c r="C22" s="436">
        <f>IF(AND('Emission sources'!C26="",'Emission sources'!E26=""),"",CONCATENATE('Emission sources'!C26," ",'Emission sources'!E26))</f>
      </c>
      <c r="D22" s="437"/>
      <c r="E22" s="365" t="s">
        <v>382</v>
      </c>
      <c r="F22" s="365"/>
      <c r="G22" s="443" t="s">
        <v>382</v>
      </c>
      <c r="H22" s="444"/>
      <c r="I22" s="445"/>
      <c r="J22" s="443" t="s">
        <v>382</v>
      </c>
      <c r="K22" s="444"/>
      <c r="L22" s="445"/>
    </row>
    <row r="23" spans="2:12" ht="12.75">
      <c r="B23" s="13"/>
      <c r="C23" s="484" t="s">
        <v>885</v>
      </c>
      <c r="D23" s="484"/>
      <c r="E23" s="484"/>
      <c r="F23" s="484"/>
      <c r="G23" s="484"/>
      <c r="H23" s="484"/>
      <c r="I23" s="484"/>
      <c r="J23" s="484"/>
      <c r="K23" s="484"/>
      <c r="L23" s="485"/>
    </row>
    <row r="24" spans="2:13" ht="12.75">
      <c r="B24" s="222"/>
      <c r="C24" s="97"/>
      <c r="D24" s="97"/>
      <c r="E24" s="97"/>
      <c r="F24" s="97"/>
      <c r="G24" s="97"/>
      <c r="H24" s="97"/>
      <c r="I24" s="97"/>
      <c r="J24" s="97"/>
      <c r="K24" s="97"/>
      <c r="L24" s="97"/>
      <c r="M24" s="159"/>
    </row>
    <row r="25" spans="1:13" ht="25.5">
      <c r="A25" s="81" t="s">
        <v>756</v>
      </c>
      <c r="B25" s="229" t="s">
        <v>345</v>
      </c>
      <c r="C25" s="487" t="s">
        <v>20</v>
      </c>
      <c r="D25" s="487"/>
      <c r="E25" s="487"/>
      <c r="F25" s="487"/>
      <c r="G25" s="487"/>
      <c r="H25" s="487"/>
      <c r="I25" s="487"/>
      <c r="J25" s="487"/>
      <c r="K25" s="487"/>
      <c r="L25" s="487"/>
      <c r="M25" s="224"/>
    </row>
    <row r="26" spans="2:13" ht="12.75">
      <c r="B26" s="229"/>
      <c r="C26" s="223"/>
      <c r="D26" s="223"/>
      <c r="E26" s="223"/>
      <c r="F26" s="223"/>
      <c r="G26" s="223"/>
      <c r="H26" s="223"/>
      <c r="I26" s="223"/>
      <c r="J26" s="223"/>
      <c r="K26" s="223"/>
      <c r="L26" s="223"/>
      <c r="M26" s="223"/>
    </row>
    <row r="27" spans="1:13" ht="76.5">
      <c r="A27" s="81" t="s">
        <v>886</v>
      </c>
      <c r="B27" s="222"/>
      <c r="C27" s="455"/>
      <c r="D27" s="455"/>
      <c r="E27" s="455"/>
      <c r="F27" s="455"/>
      <c r="G27" s="455"/>
      <c r="H27" s="455"/>
      <c r="I27" s="455"/>
      <c r="J27" s="455"/>
      <c r="K27" s="455"/>
      <c r="L27" s="455"/>
      <c r="M27" s="159"/>
    </row>
    <row r="28" spans="2:13" ht="12.75">
      <c r="B28" s="10"/>
      <c r="C28" s="223"/>
      <c r="D28" s="223"/>
      <c r="E28" s="223"/>
      <c r="F28" s="223"/>
      <c r="G28" s="223"/>
      <c r="H28" s="223"/>
      <c r="I28" s="223"/>
      <c r="J28" s="223"/>
      <c r="K28" s="223"/>
      <c r="L28" s="223"/>
      <c r="M28" s="223"/>
    </row>
    <row r="29" spans="1:13" ht="25.5" customHeight="1">
      <c r="A29" s="81" t="s">
        <v>756</v>
      </c>
      <c r="B29" s="229" t="s">
        <v>378</v>
      </c>
      <c r="C29" s="458" t="s">
        <v>887</v>
      </c>
      <c r="D29" s="458"/>
      <c r="E29" s="458"/>
      <c r="F29" s="458"/>
      <c r="G29" s="458"/>
      <c r="H29" s="458"/>
      <c r="I29" s="458"/>
      <c r="J29" s="458"/>
      <c r="K29" s="458"/>
      <c r="L29" s="458"/>
      <c r="M29" s="230"/>
    </row>
    <row r="30" spans="1:12" ht="25.5" customHeight="1">
      <c r="A30" s="81" t="s">
        <v>756</v>
      </c>
      <c r="B30" s="10"/>
      <c r="C30" s="453" t="s">
        <v>888</v>
      </c>
      <c r="D30" s="453"/>
      <c r="E30" s="453"/>
      <c r="F30" s="453"/>
      <c r="G30" s="453"/>
      <c r="H30" s="453"/>
      <c r="I30" s="453"/>
      <c r="J30" s="453"/>
      <c r="K30" s="453"/>
      <c r="L30" s="453"/>
    </row>
    <row r="31" spans="2:13" ht="12.75" customHeight="1">
      <c r="B31" s="170"/>
      <c r="C31" s="356" t="s">
        <v>760</v>
      </c>
      <c r="D31" s="357"/>
      <c r="E31" s="407"/>
      <c r="F31" s="408"/>
      <c r="G31" s="408"/>
      <c r="H31" s="408"/>
      <c r="I31" s="408"/>
      <c r="J31" s="408"/>
      <c r="K31" s="349"/>
      <c r="L31" s="350"/>
      <c r="M31" s="160"/>
    </row>
    <row r="32" spans="2:13" ht="12.75" customHeight="1">
      <c r="B32" s="170"/>
      <c r="C32" s="356" t="s">
        <v>761</v>
      </c>
      <c r="D32" s="357"/>
      <c r="E32" s="407"/>
      <c r="F32" s="408"/>
      <c r="G32" s="408"/>
      <c r="H32" s="408"/>
      <c r="I32" s="408"/>
      <c r="J32" s="408"/>
      <c r="K32" s="349"/>
      <c r="L32" s="350"/>
      <c r="M32" s="160"/>
    </row>
    <row r="33" spans="1:13" ht="63.75">
      <c r="A33" s="81" t="s">
        <v>762</v>
      </c>
      <c r="B33" s="170"/>
      <c r="C33" s="356" t="s">
        <v>763</v>
      </c>
      <c r="D33" s="357"/>
      <c r="E33" s="407"/>
      <c r="F33" s="408"/>
      <c r="G33" s="408"/>
      <c r="H33" s="408"/>
      <c r="I33" s="408"/>
      <c r="J33" s="408"/>
      <c r="K33" s="349"/>
      <c r="L33" s="350"/>
      <c r="M33" s="160"/>
    </row>
    <row r="34" spans="1:13" ht="22.5" customHeight="1">
      <c r="A34" s="81"/>
      <c r="B34" s="170"/>
      <c r="C34" s="356" t="s">
        <v>832</v>
      </c>
      <c r="D34" s="357"/>
      <c r="E34" s="407"/>
      <c r="F34" s="408"/>
      <c r="G34" s="408"/>
      <c r="H34" s="408"/>
      <c r="I34" s="408"/>
      <c r="J34" s="408"/>
      <c r="K34" s="349"/>
      <c r="L34" s="350"/>
      <c r="M34" s="160"/>
    </row>
    <row r="35" spans="1:13" ht="12.75" customHeight="1">
      <c r="A35" s="81"/>
      <c r="B35" s="170"/>
      <c r="C35" s="356" t="s">
        <v>759</v>
      </c>
      <c r="D35" s="357"/>
      <c r="E35" s="407"/>
      <c r="F35" s="408"/>
      <c r="G35" s="408"/>
      <c r="H35" s="408"/>
      <c r="I35" s="408"/>
      <c r="J35" s="408"/>
      <c r="K35" s="349"/>
      <c r="L35" s="350"/>
      <c r="M35" s="160"/>
    </row>
    <row r="36" spans="1:13" ht="25.5" customHeight="1">
      <c r="A36" s="81" t="s">
        <v>756</v>
      </c>
      <c r="B36" s="170"/>
      <c r="C36" s="356" t="s">
        <v>833</v>
      </c>
      <c r="D36" s="357"/>
      <c r="E36" s="407"/>
      <c r="F36" s="408"/>
      <c r="G36" s="408"/>
      <c r="H36" s="408"/>
      <c r="I36" s="408"/>
      <c r="J36" s="408"/>
      <c r="K36" s="349"/>
      <c r="L36" s="350"/>
      <c r="M36" s="160"/>
    </row>
    <row r="37" spans="2:12" ht="12.75">
      <c r="B37" s="10"/>
      <c r="C37" s="169"/>
      <c r="D37" s="169"/>
      <c r="E37" s="168"/>
      <c r="F37" s="168"/>
      <c r="G37" s="168"/>
      <c r="H37" s="168"/>
      <c r="I37" s="168"/>
      <c r="J37" s="168"/>
      <c r="K37" s="168"/>
      <c r="L37" s="168"/>
    </row>
    <row r="38" spans="2:13" ht="12.75" customHeight="1">
      <c r="B38" s="229" t="s">
        <v>210</v>
      </c>
      <c r="C38" s="383" t="s">
        <v>889</v>
      </c>
      <c r="D38" s="383"/>
      <c r="E38" s="383"/>
      <c r="F38" s="383"/>
      <c r="G38" s="383"/>
      <c r="H38" s="383"/>
      <c r="I38" s="383"/>
      <c r="J38" s="383"/>
      <c r="K38" s="383"/>
      <c r="L38" s="383"/>
      <c r="M38" s="231"/>
    </row>
    <row r="39" spans="1:13" ht="25.5" customHeight="1">
      <c r="A39" s="81" t="s">
        <v>756</v>
      </c>
      <c r="B39" s="229"/>
      <c r="C39" s="453" t="s">
        <v>890</v>
      </c>
      <c r="D39" s="453"/>
      <c r="E39" s="453"/>
      <c r="F39" s="453"/>
      <c r="G39" s="453"/>
      <c r="H39" s="453"/>
      <c r="I39" s="453"/>
      <c r="J39" s="453"/>
      <c r="K39" s="453"/>
      <c r="L39" s="453"/>
      <c r="M39" s="203"/>
    </row>
    <row r="40" spans="1:12" ht="38.25" customHeight="1">
      <c r="A40" s="81" t="s">
        <v>758</v>
      </c>
      <c r="B40" s="229"/>
      <c r="C40" s="276" t="s">
        <v>90</v>
      </c>
      <c r="D40" s="278"/>
      <c r="E40" s="417" t="s">
        <v>43</v>
      </c>
      <c r="F40" s="417"/>
      <c r="G40" s="449" t="s">
        <v>86</v>
      </c>
      <c r="H40" s="450"/>
      <c r="I40" s="450"/>
      <c r="J40" s="451"/>
      <c r="K40" s="451"/>
      <c r="L40" s="452"/>
    </row>
    <row r="41" spans="2:12" ht="12.75">
      <c r="B41" s="229"/>
      <c r="C41" s="436">
        <f>IF(AND('Emission sources'!C17="",'Emission sources'!E17=""),"",CONCATENATE('Emission sources'!C17," ",'Emission sources'!E17))</f>
      </c>
      <c r="D41" s="437"/>
      <c r="E41" s="443" t="s">
        <v>382</v>
      </c>
      <c r="F41" s="445"/>
      <c r="G41" s="430"/>
      <c r="H41" s="385"/>
      <c r="I41" s="385"/>
      <c r="J41" s="385"/>
      <c r="K41" s="385"/>
      <c r="L41" s="386"/>
    </row>
    <row r="42" spans="2:12" ht="12.75">
      <c r="B42" s="229"/>
      <c r="C42" s="436">
        <f>IF(AND('Emission sources'!C18="",'Emission sources'!E18=""),"",CONCATENATE('Emission sources'!C18," ",'Emission sources'!E18))</f>
      </c>
      <c r="D42" s="437"/>
      <c r="E42" s="443" t="s">
        <v>382</v>
      </c>
      <c r="F42" s="445"/>
      <c r="G42" s="430"/>
      <c r="H42" s="385"/>
      <c r="I42" s="385"/>
      <c r="J42" s="385"/>
      <c r="K42" s="385"/>
      <c r="L42" s="386"/>
    </row>
    <row r="43" spans="2:12" ht="12.75">
      <c r="B43" s="229"/>
      <c r="C43" s="436">
        <f>IF(AND('Emission sources'!C19="",'Emission sources'!E19=""),"",CONCATENATE('Emission sources'!C19," ",'Emission sources'!E19))</f>
      </c>
      <c r="D43" s="437"/>
      <c r="E43" s="443" t="s">
        <v>382</v>
      </c>
      <c r="F43" s="445"/>
      <c r="G43" s="430"/>
      <c r="H43" s="385"/>
      <c r="I43" s="385"/>
      <c r="J43" s="385"/>
      <c r="K43" s="385"/>
      <c r="L43" s="386"/>
    </row>
    <row r="44" spans="2:12" ht="12.75">
      <c r="B44" s="229"/>
      <c r="C44" s="436">
        <f>IF(AND('Emission sources'!C20="",'Emission sources'!E20=""),"",CONCATENATE('Emission sources'!C20," ",'Emission sources'!E20))</f>
      </c>
      <c r="D44" s="437"/>
      <c r="E44" s="443" t="s">
        <v>382</v>
      </c>
      <c r="F44" s="445"/>
      <c r="G44" s="430"/>
      <c r="H44" s="385"/>
      <c r="I44" s="385"/>
      <c r="J44" s="385"/>
      <c r="K44" s="385"/>
      <c r="L44" s="386"/>
    </row>
    <row r="45" spans="2:12" ht="12.75">
      <c r="B45" s="229"/>
      <c r="C45" s="436">
        <f>IF(AND('Emission sources'!C21="",'Emission sources'!E21=""),"",CONCATENATE('Emission sources'!C21," ",'Emission sources'!E21))</f>
      </c>
      <c r="D45" s="437"/>
      <c r="E45" s="443" t="s">
        <v>382</v>
      </c>
      <c r="F45" s="445"/>
      <c r="G45" s="430"/>
      <c r="H45" s="385"/>
      <c r="I45" s="385"/>
      <c r="J45" s="385"/>
      <c r="K45" s="385"/>
      <c r="L45" s="386"/>
    </row>
    <row r="46" spans="2:12" ht="12.75">
      <c r="B46" s="229"/>
      <c r="C46" s="436">
        <f>IF(AND('Emission sources'!C22="",'Emission sources'!E22=""),"",CONCATENATE('Emission sources'!C22," ",'Emission sources'!E22))</f>
      </c>
      <c r="D46" s="437"/>
      <c r="E46" s="443" t="s">
        <v>382</v>
      </c>
      <c r="F46" s="445"/>
      <c r="G46" s="430"/>
      <c r="H46" s="385"/>
      <c r="I46" s="385"/>
      <c r="J46" s="385"/>
      <c r="K46" s="385"/>
      <c r="L46" s="386"/>
    </row>
    <row r="47" spans="2:12" ht="12.75">
      <c r="B47" s="229"/>
      <c r="C47" s="436">
        <f>IF(AND('Emission sources'!C23="",'Emission sources'!E23=""),"",CONCATENATE('Emission sources'!C23," ",'Emission sources'!E23))</f>
      </c>
      <c r="D47" s="437"/>
      <c r="E47" s="443" t="s">
        <v>382</v>
      </c>
      <c r="F47" s="445"/>
      <c r="G47" s="430"/>
      <c r="H47" s="385"/>
      <c r="I47" s="385"/>
      <c r="J47" s="385"/>
      <c r="K47" s="385"/>
      <c r="L47" s="386"/>
    </row>
    <row r="48" spans="2:12" ht="12.75">
      <c r="B48" s="229"/>
      <c r="C48" s="436">
        <f>IF(AND('Emission sources'!C24="",'Emission sources'!E24=""),"",CONCATENATE('Emission sources'!C24," ",'Emission sources'!E24))</f>
      </c>
      <c r="D48" s="437"/>
      <c r="E48" s="443" t="s">
        <v>382</v>
      </c>
      <c r="F48" s="445"/>
      <c r="G48" s="430"/>
      <c r="H48" s="385"/>
      <c r="I48" s="385"/>
      <c r="J48" s="385"/>
      <c r="K48" s="385"/>
      <c r="L48" s="386"/>
    </row>
    <row r="49" spans="2:12" ht="12.75">
      <c r="B49" s="229"/>
      <c r="C49" s="436">
        <f>IF(AND('Emission sources'!C25="",'Emission sources'!E25=""),"",CONCATENATE('Emission sources'!C25," ",'Emission sources'!E25))</f>
      </c>
      <c r="D49" s="437"/>
      <c r="E49" s="443" t="s">
        <v>382</v>
      </c>
      <c r="F49" s="445"/>
      <c r="G49" s="430"/>
      <c r="H49" s="385"/>
      <c r="I49" s="385"/>
      <c r="J49" s="385"/>
      <c r="K49" s="385"/>
      <c r="L49" s="386"/>
    </row>
    <row r="50" spans="2:12" ht="12.75">
      <c r="B50" s="229"/>
      <c r="C50" s="436">
        <f>IF(AND('Emission sources'!C26="",'Emission sources'!E26=""),"",CONCATENATE('Emission sources'!C26," ",'Emission sources'!E26))</f>
      </c>
      <c r="D50" s="437"/>
      <c r="E50" s="443" t="s">
        <v>382</v>
      </c>
      <c r="F50" s="445"/>
      <c r="G50" s="430"/>
      <c r="H50" s="385"/>
      <c r="I50" s="385"/>
      <c r="J50" s="385"/>
      <c r="K50" s="385"/>
      <c r="L50" s="386"/>
    </row>
    <row r="51" spans="2:11" ht="12.75">
      <c r="B51" s="13"/>
      <c r="C51" s="366" t="s">
        <v>766</v>
      </c>
      <c r="D51" s="366"/>
      <c r="E51" s="366"/>
      <c r="F51" s="366"/>
      <c r="G51" s="366"/>
      <c r="H51" s="366"/>
      <c r="I51" s="366"/>
      <c r="J51" s="366"/>
      <c r="K51" s="366"/>
    </row>
    <row r="52" spans="2:11" ht="12.75">
      <c r="B52" s="13"/>
      <c r="C52" s="173"/>
      <c r="D52" s="173"/>
      <c r="E52" s="173"/>
      <c r="F52" s="173"/>
      <c r="G52" s="173"/>
      <c r="H52" s="173"/>
      <c r="I52" s="173"/>
      <c r="J52" s="173"/>
      <c r="K52" s="173"/>
    </row>
    <row r="53" spans="2:12" ht="12.75">
      <c r="B53" s="13" t="s">
        <v>348</v>
      </c>
      <c r="C53" s="383" t="s">
        <v>803</v>
      </c>
      <c r="D53" s="383"/>
      <c r="E53" s="383"/>
      <c r="F53" s="383"/>
      <c r="G53" s="383"/>
      <c r="H53" s="383"/>
      <c r="I53" s="383"/>
      <c r="J53" s="383"/>
      <c r="K53" s="383"/>
      <c r="L53" s="383"/>
    </row>
    <row r="54" spans="2:12" ht="12.75">
      <c r="B54" s="13"/>
      <c r="C54" s="453" t="s">
        <v>804</v>
      </c>
      <c r="D54" s="453"/>
      <c r="E54" s="453"/>
      <c r="F54" s="453"/>
      <c r="G54" s="453"/>
      <c r="H54" s="453"/>
      <c r="I54" s="453"/>
      <c r="J54" s="453"/>
      <c r="K54" s="453"/>
      <c r="L54" s="453"/>
    </row>
    <row r="55" spans="1:12" ht="76.5">
      <c r="A55" s="81" t="s">
        <v>886</v>
      </c>
      <c r="B55" s="13"/>
      <c r="C55" s="407"/>
      <c r="D55" s="408"/>
      <c r="E55" s="408"/>
      <c r="F55" s="408"/>
      <c r="G55" s="408"/>
      <c r="H55" s="408"/>
      <c r="I55" s="408"/>
      <c r="J55" s="408"/>
      <c r="K55" s="408"/>
      <c r="L55" s="428"/>
    </row>
    <row r="56" spans="2:13" ht="12.75">
      <c r="B56" s="229"/>
      <c r="C56" s="17"/>
      <c r="D56" s="17"/>
      <c r="E56" s="17"/>
      <c r="F56" s="17"/>
      <c r="G56" s="17"/>
      <c r="H56" s="17"/>
      <c r="I56" s="17"/>
      <c r="J56" s="17"/>
      <c r="K56" s="17"/>
      <c r="L56" s="17"/>
      <c r="M56" s="232"/>
    </row>
    <row r="57" spans="1:13" ht="25.5" customHeight="1">
      <c r="A57" s="81" t="s">
        <v>756</v>
      </c>
      <c r="B57" s="229" t="s">
        <v>343</v>
      </c>
      <c r="C57" s="458" t="s">
        <v>891</v>
      </c>
      <c r="D57" s="458"/>
      <c r="E57" s="458"/>
      <c r="F57" s="458"/>
      <c r="G57" s="458"/>
      <c r="H57" s="458"/>
      <c r="I57" s="458"/>
      <c r="J57" s="458"/>
      <c r="K57" s="458"/>
      <c r="L57" s="458"/>
      <c r="M57" s="230"/>
    </row>
    <row r="58" spans="1:12" ht="12.75">
      <c r="A58" s="81"/>
      <c r="B58" s="10"/>
      <c r="C58" s="453" t="s">
        <v>892</v>
      </c>
      <c r="D58" s="453"/>
      <c r="E58" s="453"/>
      <c r="F58" s="453"/>
      <c r="G58" s="453"/>
      <c r="H58" s="453"/>
      <c r="I58" s="453"/>
      <c r="J58" s="453"/>
      <c r="K58" s="453"/>
      <c r="L58" s="453"/>
    </row>
    <row r="59" spans="2:13" ht="12.75">
      <c r="B59" s="170"/>
      <c r="C59" s="405" t="s">
        <v>760</v>
      </c>
      <c r="D59" s="406"/>
      <c r="E59" s="407"/>
      <c r="F59" s="408"/>
      <c r="G59" s="408"/>
      <c r="H59" s="408"/>
      <c r="I59" s="408"/>
      <c r="J59" s="408"/>
      <c r="K59" s="349"/>
      <c r="L59" s="350"/>
      <c r="M59" s="160"/>
    </row>
    <row r="60" spans="2:13" ht="12.75">
      <c r="B60" s="170"/>
      <c r="C60" s="405" t="s">
        <v>761</v>
      </c>
      <c r="D60" s="405"/>
      <c r="E60" s="407"/>
      <c r="F60" s="408"/>
      <c r="G60" s="408"/>
      <c r="H60" s="408"/>
      <c r="I60" s="408"/>
      <c r="J60" s="408"/>
      <c r="K60" s="349"/>
      <c r="L60" s="350"/>
      <c r="M60" s="160"/>
    </row>
    <row r="61" spans="1:13" ht="63.75">
      <c r="A61" s="81" t="s">
        <v>762</v>
      </c>
      <c r="B61" s="170"/>
      <c r="C61" s="405" t="s">
        <v>763</v>
      </c>
      <c r="D61" s="405"/>
      <c r="E61" s="407"/>
      <c r="F61" s="408"/>
      <c r="G61" s="408"/>
      <c r="H61" s="408"/>
      <c r="I61" s="408"/>
      <c r="J61" s="408"/>
      <c r="K61" s="349"/>
      <c r="L61" s="350"/>
      <c r="M61" s="160"/>
    </row>
    <row r="62" spans="1:13" ht="21.75" customHeight="1">
      <c r="A62" s="81"/>
      <c r="B62" s="170"/>
      <c r="C62" s="405" t="s">
        <v>832</v>
      </c>
      <c r="D62" s="406"/>
      <c r="E62" s="407"/>
      <c r="F62" s="408"/>
      <c r="G62" s="408"/>
      <c r="H62" s="408"/>
      <c r="I62" s="408"/>
      <c r="J62" s="408"/>
      <c r="K62" s="349"/>
      <c r="L62" s="350"/>
      <c r="M62" s="160"/>
    </row>
    <row r="63" spans="1:13" ht="12.75">
      <c r="A63" s="81"/>
      <c r="B63" s="170"/>
      <c r="C63" s="405" t="s">
        <v>759</v>
      </c>
      <c r="D63" s="406"/>
      <c r="E63" s="407"/>
      <c r="F63" s="408"/>
      <c r="G63" s="408"/>
      <c r="H63" s="408"/>
      <c r="I63" s="408"/>
      <c r="J63" s="408"/>
      <c r="K63" s="349"/>
      <c r="L63" s="350"/>
      <c r="M63" s="160"/>
    </row>
    <row r="64" spans="1:13" ht="25.5">
      <c r="A64" s="81" t="s">
        <v>756</v>
      </c>
      <c r="B64" s="170"/>
      <c r="C64" s="405" t="s">
        <v>833</v>
      </c>
      <c r="D64" s="406"/>
      <c r="E64" s="407"/>
      <c r="F64" s="408"/>
      <c r="G64" s="408"/>
      <c r="H64" s="408"/>
      <c r="I64" s="408"/>
      <c r="J64" s="408"/>
      <c r="K64" s="349"/>
      <c r="L64" s="350"/>
      <c r="M64" s="160"/>
    </row>
    <row r="65" spans="2:12" ht="12.75">
      <c r="B65" s="10"/>
      <c r="C65" s="169"/>
      <c r="D65" s="169"/>
      <c r="E65" s="168"/>
      <c r="F65" s="168"/>
      <c r="G65" s="168"/>
      <c r="H65" s="168"/>
      <c r="I65" s="168"/>
      <c r="J65" s="168"/>
      <c r="K65" s="168"/>
      <c r="L65" s="168"/>
    </row>
    <row r="66" spans="1:13" ht="25.5" customHeight="1">
      <c r="A66" s="81" t="s">
        <v>756</v>
      </c>
      <c r="B66" s="229" t="s">
        <v>877</v>
      </c>
      <c r="C66" s="383" t="s">
        <v>87</v>
      </c>
      <c r="D66" s="383"/>
      <c r="E66" s="383"/>
      <c r="F66" s="383"/>
      <c r="G66" s="383"/>
      <c r="H66" s="383"/>
      <c r="I66" s="383"/>
      <c r="J66" s="383"/>
      <c r="K66" s="383"/>
      <c r="L66" s="383"/>
      <c r="M66" s="231"/>
    </row>
    <row r="67" spans="1:13" ht="38.25" customHeight="1">
      <c r="A67" s="81" t="s">
        <v>758</v>
      </c>
      <c r="B67" s="229"/>
      <c r="C67" s="380" t="s">
        <v>88</v>
      </c>
      <c r="D67" s="380"/>
      <c r="E67" s="380"/>
      <c r="F67" s="380"/>
      <c r="G67" s="380"/>
      <c r="H67" s="380"/>
      <c r="I67" s="380"/>
      <c r="J67" s="380"/>
      <c r="K67" s="380"/>
      <c r="L67" s="380"/>
      <c r="M67" s="203"/>
    </row>
    <row r="68" spans="1:12" ht="25.5" customHeight="1">
      <c r="A68" s="81" t="s">
        <v>756</v>
      </c>
      <c r="C68" s="276" t="s">
        <v>893</v>
      </c>
      <c r="D68" s="278"/>
      <c r="E68" s="276" t="s">
        <v>894</v>
      </c>
      <c r="F68" s="277"/>
      <c r="G68" s="277"/>
      <c r="H68" s="277"/>
      <c r="I68" s="278"/>
      <c r="J68" s="417" t="s">
        <v>895</v>
      </c>
      <c r="K68" s="417"/>
      <c r="L68" s="417"/>
    </row>
    <row r="69" spans="1:12" ht="38.25">
      <c r="A69" s="81" t="s">
        <v>758</v>
      </c>
      <c r="C69" s="418"/>
      <c r="D69" s="429"/>
      <c r="E69" s="418"/>
      <c r="F69" s="419"/>
      <c r="G69" s="419"/>
      <c r="H69" s="419"/>
      <c r="I69" s="429"/>
      <c r="J69" s="438"/>
      <c r="K69" s="438"/>
      <c r="L69" s="438"/>
    </row>
    <row r="70" spans="1:12" ht="38.25">
      <c r="A70" s="81" t="s">
        <v>758</v>
      </c>
      <c r="C70" s="418"/>
      <c r="D70" s="429"/>
      <c r="E70" s="418"/>
      <c r="F70" s="419"/>
      <c r="G70" s="419"/>
      <c r="H70" s="419"/>
      <c r="I70" s="429"/>
      <c r="J70" s="438"/>
      <c r="K70" s="438"/>
      <c r="L70" s="438"/>
    </row>
    <row r="71" spans="1:12" ht="38.25">
      <c r="A71" s="81" t="s">
        <v>758</v>
      </c>
      <c r="C71" s="418"/>
      <c r="D71" s="429"/>
      <c r="E71" s="418"/>
      <c r="F71" s="419"/>
      <c r="G71" s="419"/>
      <c r="H71" s="419"/>
      <c r="I71" s="429"/>
      <c r="J71" s="438"/>
      <c r="K71" s="438"/>
      <c r="L71" s="438"/>
    </row>
    <row r="72" spans="1:12" ht="38.25">
      <c r="A72" s="81" t="s">
        <v>758</v>
      </c>
      <c r="C72" s="418"/>
      <c r="D72" s="429"/>
      <c r="E72" s="418"/>
      <c r="F72" s="419"/>
      <c r="G72" s="419"/>
      <c r="H72" s="419"/>
      <c r="I72" s="429"/>
      <c r="J72" s="438"/>
      <c r="K72" s="438"/>
      <c r="L72" s="438"/>
    </row>
    <row r="73" spans="1:12" ht="38.25">
      <c r="A73" s="81" t="s">
        <v>758</v>
      </c>
      <c r="C73" s="418"/>
      <c r="D73" s="429"/>
      <c r="E73" s="418"/>
      <c r="F73" s="419"/>
      <c r="G73" s="419"/>
      <c r="H73" s="419"/>
      <c r="I73" s="429"/>
      <c r="J73" s="438"/>
      <c r="K73" s="438"/>
      <c r="L73" s="438"/>
    </row>
    <row r="74" spans="2:11" ht="12.75">
      <c r="B74" s="13"/>
      <c r="C74" s="366" t="s">
        <v>766</v>
      </c>
      <c r="D74" s="366"/>
      <c r="E74" s="366"/>
      <c r="F74" s="366"/>
      <c r="G74" s="366"/>
      <c r="H74" s="366"/>
      <c r="I74" s="366"/>
      <c r="J74" s="366"/>
      <c r="K74" s="366"/>
    </row>
    <row r="75" spans="2:13" ht="13.5" customHeight="1">
      <c r="B75" s="233"/>
      <c r="C75" s="7"/>
      <c r="D75" s="7"/>
      <c r="E75" s="7"/>
      <c r="F75" s="7"/>
      <c r="G75" s="7"/>
      <c r="H75" s="7"/>
      <c r="I75" s="7"/>
      <c r="J75" s="7"/>
      <c r="K75" s="7"/>
      <c r="L75" s="7"/>
      <c r="M75" s="174"/>
    </row>
    <row r="76" spans="2:12" ht="13.5" customHeight="1">
      <c r="B76" s="8">
        <v>7</v>
      </c>
      <c r="C76" s="347" t="s">
        <v>896</v>
      </c>
      <c r="D76" s="347"/>
      <c r="E76" s="347"/>
      <c r="F76" s="347"/>
      <c r="G76" s="347"/>
      <c r="H76" s="347"/>
      <c r="I76" s="347"/>
      <c r="J76" s="347"/>
      <c r="K76" s="347"/>
      <c r="L76" s="347"/>
    </row>
    <row r="77" spans="2:13" ht="13.5" customHeight="1">
      <c r="B77" s="233"/>
      <c r="C77" s="7"/>
      <c r="D77" s="7"/>
      <c r="E77" s="7"/>
      <c r="F77" s="7"/>
      <c r="G77" s="7"/>
      <c r="H77" s="7"/>
      <c r="I77" s="7"/>
      <c r="J77" s="7"/>
      <c r="K77" s="7"/>
      <c r="L77" s="7"/>
      <c r="M77" s="174"/>
    </row>
    <row r="78" spans="1:13" ht="25.5">
      <c r="A78" s="81" t="s">
        <v>756</v>
      </c>
      <c r="B78" s="15" t="s">
        <v>341</v>
      </c>
      <c r="C78" s="383" t="s">
        <v>93</v>
      </c>
      <c r="D78" s="383"/>
      <c r="E78" s="383"/>
      <c r="F78" s="383"/>
      <c r="G78" s="383"/>
      <c r="H78" s="383"/>
      <c r="I78" s="383"/>
      <c r="J78" s="383"/>
      <c r="K78" s="383"/>
      <c r="L78" s="383"/>
      <c r="M78" s="231"/>
    </row>
    <row r="79" spans="1:13" ht="37.5" customHeight="1">
      <c r="A79" s="81" t="s">
        <v>756</v>
      </c>
      <c r="B79" s="7"/>
      <c r="C79" s="453" t="s">
        <v>38</v>
      </c>
      <c r="D79" s="453"/>
      <c r="E79" s="453"/>
      <c r="F79" s="453"/>
      <c r="G79" s="453"/>
      <c r="H79" s="453"/>
      <c r="I79" s="453"/>
      <c r="J79" s="453"/>
      <c r="K79" s="453"/>
      <c r="L79" s="453"/>
      <c r="M79" s="174"/>
    </row>
    <row r="80" spans="1:12" ht="12.75" customHeight="1">
      <c r="A80" s="81"/>
      <c r="B80" s="7"/>
      <c r="C80" s="439" t="s">
        <v>90</v>
      </c>
      <c r="D80" s="440"/>
      <c r="E80" s="434" t="s">
        <v>89</v>
      </c>
      <c r="F80" s="439" t="s">
        <v>897</v>
      </c>
      <c r="G80" s="440"/>
      <c r="H80" s="368" t="s">
        <v>898</v>
      </c>
      <c r="I80" s="399"/>
      <c r="J80" s="399"/>
      <c r="K80" s="399"/>
      <c r="L80" s="369"/>
    </row>
    <row r="81" spans="1:12" ht="45">
      <c r="A81" s="81"/>
      <c r="B81" s="7"/>
      <c r="C81" s="441"/>
      <c r="D81" s="442"/>
      <c r="E81" s="435"/>
      <c r="F81" s="441"/>
      <c r="G81" s="442"/>
      <c r="H81" s="368" t="s">
        <v>94</v>
      </c>
      <c r="I81" s="369"/>
      <c r="J81" s="180" t="s">
        <v>899</v>
      </c>
      <c r="K81" s="368" t="s">
        <v>900</v>
      </c>
      <c r="L81" s="369"/>
    </row>
    <row r="82" spans="2:12" ht="12.75">
      <c r="B82" s="7"/>
      <c r="C82" s="436">
        <f>IF(AND('Emission sources'!C17="",'Emission sources'!E17=""),"",CONCATENATE('Emission sources'!C17," ",'Emission sources'!E17))</f>
      </c>
      <c r="D82" s="437"/>
      <c r="E82" s="255"/>
      <c r="F82" s="430" t="s">
        <v>382</v>
      </c>
      <c r="G82" s="431"/>
      <c r="H82" s="430" t="s">
        <v>382</v>
      </c>
      <c r="I82" s="431"/>
      <c r="J82" s="183"/>
      <c r="K82" s="407"/>
      <c r="L82" s="428"/>
    </row>
    <row r="83" spans="2:12" ht="12.75">
      <c r="B83" s="7"/>
      <c r="C83" s="436">
        <f>IF(AND('Emission sources'!C18="",'Emission sources'!E18=""),"",CONCATENATE('Emission sources'!C18," ",'Emission sources'!E18))</f>
      </c>
      <c r="D83" s="437"/>
      <c r="E83" s="255"/>
      <c r="F83" s="430" t="s">
        <v>382</v>
      </c>
      <c r="G83" s="431"/>
      <c r="H83" s="430" t="s">
        <v>382</v>
      </c>
      <c r="I83" s="431"/>
      <c r="J83" s="183"/>
      <c r="K83" s="407"/>
      <c r="L83" s="428"/>
    </row>
    <row r="84" spans="2:12" ht="12.75">
      <c r="B84" s="7"/>
      <c r="C84" s="436">
        <f>IF(AND('Emission sources'!C19="",'Emission sources'!E19=""),"",CONCATENATE('Emission sources'!C19," ",'Emission sources'!E19))</f>
      </c>
      <c r="D84" s="437"/>
      <c r="E84" s="255"/>
      <c r="F84" s="430" t="s">
        <v>382</v>
      </c>
      <c r="G84" s="431"/>
      <c r="H84" s="430" t="s">
        <v>382</v>
      </c>
      <c r="I84" s="431"/>
      <c r="J84" s="183"/>
      <c r="K84" s="407"/>
      <c r="L84" s="428"/>
    </row>
    <row r="85" spans="2:12" ht="12.75">
      <c r="B85" s="7"/>
      <c r="C85" s="436">
        <f>IF(AND('Emission sources'!C20="",'Emission sources'!E20=""),"",CONCATENATE('Emission sources'!C20," ",'Emission sources'!E20))</f>
      </c>
      <c r="D85" s="437"/>
      <c r="E85" s="255"/>
      <c r="F85" s="430" t="s">
        <v>382</v>
      </c>
      <c r="G85" s="431"/>
      <c r="H85" s="430" t="s">
        <v>382</v>
      </c>
      <c r="I85" s="431"/>
      <c r="J85" s="183"/>
      <c r="K85" s="407"/>
      <c r="L85" s="428"/>
    </row>
    <row r="86" spans="2:12" ht="12.75">
      <c r="B86" s="7"/>
      <c r="C86" s="436">
        <f>IF(AND('Emission sources'!C21="",'Emission sources'!E21=""),"",CONCATENATE('Emission sources'!C21," ",'Emission sources'!E21))</f>
      </c>
      <c r="D86" s="437"/>
      <c r="E86" s="255"/>
      <c r="F86" s="430" t="s">
        <v>382</v>
      </c>
      <c r="G86" s="431"/>
      <c r="H86" s="430" t="s">
        <v>382</v>
      </c>
      <c r="I86" s="431"/>
      <c r="J86" s="183"/>
      <c r="K86" s="407"/>
      <c r="L86" s="428"/>
    </row>
    <row r="87" spans="2:12" ht="12.75">
      <c r="B87" s="7"/>
      <c r="C87" s="436">
        <f>IF(AND('Emission sources'!C22="",'Emission sources'!E22=""),"",CONCATENATE('Emission sources'!C22," ",'Emission sources'!E22))</f>
      </c>
      <c r="D87" s="437"/>
      <c r="E87" s="255"/>
      <c r="F87" s="430" t="s">
        <v>382</v>
      </c>
      <c r="G87" s="431"/>
      <c r="H87" s="430" t="s">
        <v>382</v>
      </c>
      <c r="I87" s="431"/>
      <c r="J87" s="183"/>
      <c r="K87" s="407"/>
      <c r="L87" s="428"/>
    </row>
    <row r="88" spans="2:12" ht="12.75">
      <c r="B88" s="7"/>
      <c r="C88" s="436">
        <f>IF(AND('Emission sources'!C23="",'Emission sources'!E23=""),"",CONCATENATE('Emission sources'!C23," ",'Emission sources'!E23))</f>
      </c>
      <c r="D88" s="437"/>
      <c r="E88" s="255"/>
      <c r="F88" s="430" t="s">
        <v>382</v>
      </c>
      <c r="G88" s="431"/>
      <c r="H88" s="430" t="s">
        <v>382</v>
      </c>
      <c r="I88" s="431"/>
      <c r="J88" s="183"/>
      <c r="K88" s="407"/>
      <c r="L88" s="428"/>
    </row>
    <row r="89" spans="2:12" ht="12.75">
      <c r="B89" s="7"/>
      <c r="C89" s="436">
        <f>IF(AND('Emission sources'!C24="",'Emission sources'!E24=""),"",CONCATENATE('Emission sources'!C24," ",'Emission sources'!E24))</f>
      </c>
      <c r="D89" s="437"/>
      <c r="E89" s="255"/>
      <c r="F89" s="430" t="s">
        <v>382</v>
      </c>
      <c r="G89" s="431"/>
      <c r="H89" s="430" t="s">
        <v>382</v>
      </c>
      <c r="I89" s="431"/>
      <c r="J89" s="183"/>
      <c r="K89" s="407"/>
      <c r="L89" s="428"/>
    </row>
    <row r="90" spans="2:12" ht="12.75">
      <c r="B90" s="7"/>
      <c r="C90" s="436">
        <f>IF(AND('Emission sources'!C25="",'Emission sources'!E25=""),"",CONCATENATE('Emission sources'!C25," ",'Emission sources'!E25))</f>
      </c>
      <c r="D90" s="437"/>
      <c r="E90" s="255"/>
      <c r="F90" s="430" t="s">
        <v>382</v>
      </c>
      <c r="G90" s="431"/>
      <c r="H90" s="430" t="s">
        <v>382</v>
      </c>
      <c r="I90" s="431"/>
      <c r="J90" s="183"/>
      <c r="K90" s="407"/>
      <c r="L90" s="428"/>
    </row>
    <row r="91" spans="2:12" ht="12.75">
      <c r="B91" s="7"/>
      <c r="C91" s="436">
        <f>IF(AND('Emission sources'!C26="",'Emission sources'!E26=""),"",CONCATENATE('Emission sources'!C26," ",'Emission sources'!E26))</f>
      </c>
      <c r="D91" s="437"/>
      <c r="E91" s="255"/>
      <c r="F91" s="430" t="s">
        <v>382</v>
      </c>
      <c r="G91" s="431"/>
      <c r="H91" s="430" t="s">
        <v>382</v>
      </c>
      <c r="I91" s="431"/>
      <c r="J91" s="183"/>
      <c r="K91" s="407"/>
      <c r="L91" s="428"/>
    </row>
    <row r="92" spans="2:11" ht="12.75">
      <c r="B92" s="13"/>
      <c r="C92" s="366" t="s">
        <v>766</v>
      </c>
      <c r="D92" s="366"/>
      <c r="E92" s="366"/>
      <c r="F92" s="366"/>
      <c r="G92" s="366"/>
      <c r="H92" s="366"/>
      <c r="I92" s="366"/>
      <c r="J92" s="366"/>
      <c r="K92" s="366"/>
    </row>
    <row r="93" spans="3:13" ht="12.75">
      <c r="C93" s="235"/>
      <c r="D93" s="235"/>
      <c r="E93" s="235"/>
      <c r="F93" s="235"/>
      <c r="G93" s="235"/>
      <c r="H93" s="235"/>
      <c r="I93" s="235"/>
      <c r="J93" s="235"/>
      <c r="K93" s="235"/>
      <c r="L93" s="235"/>
      <c r="M93" s="167"/>
    </row>
    <row r="94" spans="1:13" ht="25.5">
      <c r="A94" s="81" t="s">
        <v>756</v>
      </c>
      <c r="B94" s="15" t="s">
        <v>345</v>
      </c>
      <c r="C94" s="326" t="s">
        <v>901</v>
      </c>
      <c r="D94" s="326"/>
      <c r="E94" s="326"/>
      <c r="F94" s="326"/>
      <c r="G94" s="326"/>
      <c r="H94" s="326"/>
      <c r="I94" s="326"/>
      <c r="J94" s="326"/>
      <c r="K94" s="326"/>
      <c r="L94" s="326"/>
      <c r="M94" s="202"/>
    </row>
    <row r="95" spans="1:13" ht="25.5">
      <c r="A95" s="81" t="s">
        <v>756</v>
      </c>
      <c r="B95" s="15"/>
      <c r="C95" s="453" t="s">
        <v>44</v>
      </c>
      <c r="D95" s="453"/>
      <c r="E95" s="453"/>
      <c r="F95" s="453"/>
      <c r="G95" s="453"/>
      <c r="H95" s="453"/>
      <c r="I95" s="453"/>
      <c r="J95" s="453"/>
      <c r="K95" s="453"/>
      <c r="L95" s="453"/>
      <c r="M95" s="203"/>
    </row>
    <row r="96" spans="1:13" ht="22.5">
      <c r="A96" s="81"/>
      <c r="B96" s="15"/>
      <c r="C96" s="432" t="s">
        <v>902</v>
      </c>
      <c r="D96" s="433"/>
      <c r="E96" s="433"/>
      <c r="F96" s="184" t="s">
        <v>903</v>
      </c>
      <c r="G96" s="446" t="s">
        <v>904</v>
      </c>
      <c r="H96" s="447"/>
      <c r="I96" s="447"/>
      <c r="J96" s="447"/>
      <c r="K96" s="447"/>
      <c r="L96" s="448"/>
      <c r="M96" s="203"/>
    </row>
    <row r="97" spans="1:13" ht="12.75">
      <c r="A97" s="81"/>
      <c r="C97" s="407"/>
      <c r="D97" s="408"/>
      <c r="E97" s="428"/>
      <c r="F97" s="255"/>
      <c r="G97" s="418"/>
      <c r="H97" s="419"/>
      <c r="I97" s="419"/>
      <c r="J97" s="419"/>
      <c r="K97" s="419"/>
      <c r="L97" s="420"/>
      <c r="M97" s="174"/>
    </row>
    <row r="98" spans="1:13" ht="12.75">
      <c r="A98" s="81"/>
      <c r="C98" s="407"/>
      <c r="D98" s="408"/>
      <c r="E98" s="428"/>
      <c r="F98" s="255"/>
      <c r="G98" s="418"/>
      <c r="H98" s="419"/>
      <c r="I98" s="419"/>
      <c r="J98" s="419"/>
      <c r="K98" s="419"/>
      <c r="L98" s="420"/>
      <c r="M98" s="174"/>
    </row>
    <row r="99" spans="1:13" ht="12.75">
      <c r="A99" s="81"/>
      <c r="C99" s="407"/>
      <c r="D99" s="408"/>
      <c r="E99" s="428"/>
      <c r="F99" s="255"/>
      <c r="G99" s="418"/>
      <c r="H99" s="419"/>
      <c r="I99" s="419"/>
      <c r="J99" s="419"/>
      <c r="K99" s="419"/>
      <c r="L99" s="420"/>
      <c r="M99" s="174"/>
    </row>
    <row r="100" spans="1:13" ht="12.75">
      <c r="A100" s="81"/>
      <c r="C100" s="407"/>
      <c r="D100" s="408"/>
      <c r="E100" s="428"/>
      <c r="F100" s="255"/>
      <c r="G100" s="418"/>
      <c r="H100" s="419"/>
      <c r="I100" s="419"/>
      <c r="J100" s="419"/>
      <c r="K100" s="419"/>
      <c r="L100" s="420"/>
      <c r="M100" s="174"/>
    </row>
    <row r="101" spans="1:13" ht="12.75">
      <c r="A101" s="81"/>
      <c r="C101" s="407"/>
      <c r="D101" s="408"/>
      <c r="E101" s="428"/>
      <c r="F101" s="255"/>
      <c r="G101" s="418"/>
      <c r="H101" s="419"/>
      <c r="I101" s="419"/>
      <c r="J101" s="419"/>
      <c r="K101" s="419"/>
      <c r="L101" s="420"/>
      <c r="M101" s="174"/>
    </row>
    <row r="102" spans="1:13" ht="12.75">
      <c r="A102" s="81"/>
      <c r="C102" s="407"/>
      <c r="D102" s="408"/>
      <c r="E102" s="428"/>
      <c r="F102" s="255"/>
      <c r="G102" s="418"/>
      <c r="H102" s="419"/>
      <c r="I102" s="419"/>
      <c r="J102" s="419"/>
      <c r="K102" s="419"/>
      <c r="L102" s="420"/>
      <c r="M102" s="174"/>
    </row>
    <row r="103" spans="1:13" ht="12.75">
      <c r="A103" s="81"/>
      <c r="C103" s="407"/>
      <c r="D103" s="408"/>
      <c r="E103" s="428"/>
      <c r="F103" s="255"/>
      <c r="G103" s="418"/>
      <c r="H103" s="419"/>
      <c r="I103" s="419"/>
      <c r="J103" s="419"/>
      <c r="K103" s="419"/>
      <c r="L103" s="420"/>
      <c r="M103" s="174"/>
    </row>
    <row r="104" spans="1:13" ht="12.75">
      <c r="A104" s="81"/>
      <c r="C104" s="407"/>
      <c r="D104" s="408"/>
      <c r="E104" s="428"/>
      <c r="F104" s="255"/>
      <c r="G104" s="418"/>
      <c r="H104" s="419"/>
      <c r="I104" s="419"/>
      <c r="J104" s="419"/>
      <c r="K104" s="419"/>
      <c r="L104" s="420"/>
      <c r="M104" s="174"/>
    </row>
    <row r="105" spans="1:13" ht="12.75">
      <c r="A105" s="81"/>
      <c r="C105" s="407"/>
      <c r="D105" s="408"/>
      <c r="E105" s="428"/>
      <c r="F105" s="255"/>
      <c r="G105" s="418"/>
      <c r="H105" s="419"/>
      <c r="I105" s="419"/>
      <c r="J105" s="419"/>
      <c r="K105" s="419"/>
      <c r="L105" s="420"/>
      <c r="M105" s="174"/>
    </row>
    <row r="106" spans="1:13" ht="12.75">
      <c r="A106" s="81"/>
      <c r="C106" s="407"/>
      <c r="D106" s="408"/>
      <c r="E106" s="428"/>
      <c r="F106" s="255"/>
      <c r="G106" s="418"/>
      <c r="H106" s="419"/>
      <c r="I106" s="419"/>
      <c r="J106" s="419"/>
      <c r="K106" s="419"/>
      <c r="L106" s="420"/>
      <c r="M106" s="174"/>
    </row>
    <row r="107" spans="2:11" ht="12.75">
      <c r="B107" s="13"/>
      <c r="C107" s="366" t="s">
        <v>766</v>
      </c>
      <c r="D107" s="366"/>
      <c r="E107" s="366"/>
      <c r="F107" s="366"/>
      <c r="G107" s="366"/>
      <c r="H107" s="366"/>
      <c r="I107" s="366"/>
      <c r="J107" s="366"/>
      <c r="K107" s="366"/>
    </row>
    <row r="108" spans="3:13" ht="12.75">
      <c r="C108" s="235"/>
      <c r="D108" s="235"/>
      <c r="E108" s="235"/>
      <c r="F108" s="235"/>
      <c r="G108" s="235"/>
      <c r="H108" s="235"/>
      <c r="I108" s="235"/>
      <c r="J108" s="235"/>
      <c r="K108" s="235"/>
      <c r="L108" s="235"/>
      <c r="M108" s="167"/>
    </row>
    <row r="109" spans="1:14" s="95" customFormat="1" ht="12.75">
      <c r="A109" s="107"/>
      <c r="B109" s="13" t="s">
        <v>378</v>
      </c>
      <c r="C109" s="330" t="s">
        <v>905</v>
      </c>
      <c r="D109" s="330"/>
      <c r="E109" s="330"/>
      <c r="F109" s="330"/>
      <c r="G109" s="330"/>
      <c r="H109" s="330"/>
      <c r="I109" s="330"/>
      <c r="J109" s="330"/>
      <c r="K109" s="330"/>
      <c r="L109" s="330"/>
      <c r="N109" s="158"/>
    </row>
    <row r="110" spans="1:14" s="95" customFormat="1" ht="24.75" customHeight="1">
      <c r="A110" s="107" t="s">
        <v>758</v>
      </c>
      <c r="B110" s="13"/>
      <c r="C110" s="421" t="s">
        <v>781</v>
      </c>
      <c r="D110" s="421"/>
      <c r="E110" s="421"/>
      <c r="F110" s="421"/>
      <c r="G110" s="421"/>
      <c r="H110" s="421"/>
      <c r="I110" s="421"/>
      <c r="J110" s="421"/>
      <c r="K110" s="421"/>
      <c r="L110" s="421"/>
      <c r="N110" s="158"/>
    </row>
    <row r="111" spans="1:14" s="95" customFormat="1" ht="29.25" customHeight="1">
      <c r="A111" s="107" t="s">
        <v>758</v>
      </c>
      <c r="B111" s="13"/>
      <c r="C111" s="421" t="s">
        <v>782</v>
      </c>
      <c r="D111" s="421"/>
      <c r="E111" s="421"/>
      <c r="F111" s="421"/>
      <c r="G111" s="421"/>
      <c r="H111" s="421"/>
      <c r="I111" s="421"/>
      <c r="J111" s="421"/>
      <c r="K111" s="421"/>
      <c r="L111" s="421"/>
      <c r="N111" s="158"/>
    </row>
    <row r="112" spans="2:14" s="95" customFormat="1" ht="33.75" customHeight="1">
      <c r="B112" s="170"/>
      <c r="C112" s="276" t="s">
        <v>906</v>
      </c>
      <c r="D112" s="278"/>
      <c r="E112" s="276" t="s">
        <v>779</v>
      </c>
      <c r="F112" s="278"/>
      <c r="G112" s="236" t="s">
        <v>778</v>
      </c>
      <c r="H112" s="228" t="s">
        <v>907</v>
      </c>
      <c r="I112" s="228" t="s">
        <v>783</v>
      </c>
      <c r="J112" s="236" t="s">
        <v>780</v>
      </c>
      <c r="N112" s="158"/>
    </row>
    <row r="113" spans="2:14" s="95" customFormat="1" ht="15" customHeight="1">
      <c r="B113" s="472" t="s">
        <v>908</v>
      </c>
      <c r="C113" s="409" t="s">
        <v>774</v>
      </c>
      <c r="D113" s="410"/>
      <c r="E113" s="422"/>
      <c r="F113" s="423"/>
      <c r="G113" s="212" t="str">
        <f aca="true" t="shared" si="0" ref="G113:G123">IF($F$124&lt;&gt;0,E113/$F$124,"-")</f>
        <v>-</v>
      </c>
      <c r="H113" s="204" t="s">
        <v>382</v>
      </c>
      <c r="I113" s="204" t="s">
        <v>382</v>
      </c>
      <c r="J113" s="216">
        <f aca="true" t="shared" si="1" ref="J113:J123">INDEX(UncertTierResult,MATCH(I113,UncertThreshold,0))</f>
      </c>
      <c r="N113" s="158"/>
    </row>
    <row r="114" spans="2:14" s="95" customFormat="1" ht="15" customHeight="1">
      <c r="B114" s="472"/>
      <c r="C114" s="409" t="s">
        <v>775</v>
      </c>
      <c r="D114" s="410"/>
      <c r="E114" s="422"/>
      <c r="F114" s="423"/>
      <c r="G114" s="212" t="str">
        <f t="shared" si="0"/>
        <v>-</v>
      </c>
      <c r="H114" s="204" t="s">
        <v>382</v>
      </c>
      <c r="I114" s="204" t="s">
        <v>382</v>
      </c>
      <c r="J114" s="205">
        <f t="shared" si="1"/>
      </c>
      <c r="N114" s="158"/>
    </row>
    <row r="115" spans="2:14" s="95" customFormat="1" ht="15" customHeight="1" thickBot="1">
      <c r="B115" s="473"/>
      <c r="C115" s="415" t="s">
        <v>776</v>
      </c>
      <c r="D115" s="416"/>
      <c r="E115" s="459"/>
      <c r="F115" s="460"/>
      <c r="G115" s="213" t="str">
        <f t="shared" si="0"/>
        <v>-</v>
      </c>
      <c r="H115" s="206" t="s">
        <v>382</v>
      </c>
      <c r="I115" s="206" t="s">
        <v>382</v>
      </c>
      <c r="J115" s="207">
        <f t="shared" si="1"/>
      </c>
      <c r="N115" s="158"/>
    </row>
    <row r="116" spans="2:14" s="95" customFormat="1" ht="15" customHeight="1">
      <c r="B116" s="482" t="s">
        <v>777</v>
      </c>
      <c r="C116" s="474"/>
      <c r="D116" s="475"/>
      <c r="E116" s="426"/>
      <c r="F116" s="427"/>
      <c r="G116" s="214" t="str">
        <f t="shared" si="0"/>
        <v>-</v>
      </c>
      <c r="H116" s="208" t="s">
        <v>382</v>
      </c>
      <c r="I116" s="208" t="s">
        <v>382</v>
      </c>
      <c r="J116" s="209">
        <f t="shared" si="1"/>
      </c>
      <c r="N116" s="158"/>
    </row>
    <row r="117" spans="2:14" s="95" customFormat="1" ht="15" customHeight="1">
      <c r="B117" s="472"/>
      <c r="C117" s="424"/>
      <c r="D117" s="425"/>
      <c r="E117" s="422"/>
      <c r="F117" s="423"/>
      <c r="G117" s="212" t="str">
        <f t="shared" si="0"/>
        <v>-</v>
      </c>
      <c r="H117" s="204" t="s">
        <v>382</v>
      </c>
      <c r="I117" s="204" t="s">
        <v>382</v>
      </c>
      <c r="J117" s="205">
        <f t="shared" si="1"/>
      </c>
      <c r="N117" s="158"/>
    </row>
    <row r="118" spans="2:14" s="95" customFormat="1" ht="15" customHeight="1">
      <c r="B118" s="472"/>
      <c r="C118" s="424"/>
      <c r="D118" s="425"/>
      <c r="E118" s="422"/>
      <c r="F118" s="423"/>
      <c r="G118" s="212" t="str">
        <f t="shared" si="0"/>
        <v>-</v>
      </c>
      <c r="H118" s="204" t="s">
        <v>382</v>
      </c>
      <c r="I118" s="204" t="s">
        <v>382</v>
      </c>
      <c r="J118" s="205">
        <f t="shared" si="1"/>
      </c>
      <c r="N118" s="158"/>
    </row>
    <row r="119" spans="2:14" s="95" customFormat="1" ht="15" customHeight="1" thickBot="1">
      <c r="B119" s="473"/>
      <c r="C119" s="478"/>
      <c r="D119" s="479"/>
      <c r="E119" s="459"/>
      <c r="F119" s="460"/>
      <c r="G119" s="213" t="str">
        <f t="shared" si="0"/>
        <v>-</v>
      </c>
      <c r="H119" s="206" t="s">
        <v>382</v>
      </c>
      <c r="I119" s="206" t="s">
        <v>382</v>
      </c>
      <c r="J119" s="207">
        <f t="shared" si="1"/>
      </c>
      <c r="N119" s="158"/>
    </row>
    <row r="120" spans="2:14" s="95" customFormat="1" ht="15" customHeight="1">
      <c r="B120" s="480" t="s">
        <v>3</v>
      </c>
      <c r="C120" s="476"/>
      <c r="D120" s="477"/>
      <c r="E120" s="461"/>
      <c r="F120" s="462"/>
      <c r="G120" s="215" t="str">
        <f t="shared" si="0"/>
        <v>-</v>
      </c>
      <c r="H120" s="210" t="s">
        <v>382</v>
      </c>
      <c r="I120" s="210" t="s">
        <v>382</v>
      </c>
      <c r="J120" s="211">
        <f t="shared" si="1"/>
      </c>
      <c r="N120" s="158"/>
    </row>
    <row r="121" spans="2:14" s="95" customFormat="1" ht="15" customHeight="1">
      <c r="B121" s="480"/>
      <c r="C121" s="424"/>
      <c r="D121" s="425"/>
      <c r="E121" s="422"/>
      <c r="F121" s="423"/>
      <c r="G121" s="212" t="str">
        <f t="shared" si="0"/>
        <v>-</v>
      </c>
      <c r="H121" s="204" t="s">
        <v>382</v>
      </c>
      <c r="I121" s="204" t="s">
        <v>382</v>
      </c>
      <c r="J121" s="205">
        <f t="shared" si="1"/>
      </c>
      <c r="N121" s="158"/>
    </row>
    <row r="122" spans="2:14" s="95" customFormat="1" ht="15" customHeight="1">
      <c r="B122" s="480"/>
      <c r="C122" s="424"/>
      <c r="D122" s="425"/>
      <c r="E122" s="422"/>
      <c r="F122" s="423"/>
      <c r="G122" s="212" t="str">
        <f t="shared" si="0"/>
        <v>-</v>
      </c>
      <c r="H122" s="204" t="s">
        <v>382</v>
      </c>
      <c r="I122" s="204" t="s">
        <v>382</v>
      </c>
      <c r="J122" s="205">
        <f t="shared" si="1"/>
      </c>
      <c r="N122" s="158"/>
    </row>
    <row r="123" spans="2:14" s="95" customFormat="1" ht="15" customHeight="1">
      <c r="B123" s="481"/>
      <c r="C123" s="424"/>
      <c r="D123" s="425"/>
      <c r="E123" s="422"/>
      <c r="F123" s="423"/>
      <c r="G123" s="212" t="str">
        <f t="shared" si="0"/>
        <v>-</v>
      </c>
      <c r="H123" s="204" t="s">
        <v>382</v>
      </c>
      <c r="I123" s="204" t="s">
        <v>382</v>
      </c>
      <c r="J123" s="205">
        <f t="shared" si="1"/>
      </c>
      <c r="N123" s="158"/>
    </row>
    <row r="124" spans="3:7" s="237" customFormat="1" ht="12.75">
      <c r="C124" s="238" t="s">
        <v>785</v>
      </c>
      <c r="D124" s="238"/>
      <c r="E124" s="239"/>
      <c r="F124" s="240">
        <f>SUM(E113:E123)</f>
        <v>0</v>
      </c>
      <c r="G124" s="241">
        <f>SUM(G113:G123)</f>
        <v>0</v>
      </c>
    </row>
    <row r="125" spans="3:7" s="237" customFormat="1" ht="12.75">
      <c r="C125" s="242" t="s">
        <v>784</v>
      </c>
      <c r="D125" s="243"/>
      <c r="E125" s="244"/>
      <c r="F125" s="245">
        <f>annualCO2</f>
        <v>0</v>
      </c>
      <c r="G125" s="246"/>
    </row>
    <row r="126" spans="3:7" s="237" customFormat="1" ht="12.75">
      <c r="C126" s="247" t="s">
        <v>786</v>
      </c>
      <c r="D126" s="158"/>
      <c r="E126" s="248"/>
      <c r="F126" s="245">
        <f>F124-F125</f>
        <v>0</v>
      </c>
      <c r="G126" s="249">
        <f>IF(F125&lt;&gt;0,F126/F125,"")</f>
      </c>
    </row>
    <row r="127" spans="3:13" ht="12.75">
      <c r="C127" s="250"/>
      <c r="D127" s="250"/>
      <c r="E127" s="250"/>
      <c r="F127" s="250"/>
      <c r="G127" s="250"/>
      <c r="H127" s="235"/>
      <c r="I127" s="235"/>
      <c r="J127" s="235"/>
      <c r="K127" s="235"/>
      <c r="L127" s="235"/>
      <c r="M127" s="167"/>
    </row>
    <row r="128" spans="1:13" ht="25.5" customHeight="1">
      <c r="A128" s="81" t="s">
        <v>758</v>
      </c>
      <c r="B128" s="229" t="s">
        <v>347</v>
      </c>
      <c r="C128" s="458" t="s">
        <v>788</v>
      </c>
      <c r="D128" s="458"/>
      <c r="E128" s="458"/>
      <c r="F128" s="458"/>
      <c r="G128" s="458"/>
      <c r="H128" s="458"/>
      <c r="I128" s="458"/>
      <c r="J128" s="458"/>
      <c r="K128" s="458"/>
      <c r="L128" s="458"/>
      <c r="M128" s="230"/>
    </row>
    <row r="129" spans="1:12" ht="25.5">
      <c r="A129" s="81" t="s">
        <v>756</v>
      </c>
      <c r="B129" s="10"/>
      <c r="C129" s="453" t="s">
        <v>4</v>
      </c>
      <c r="D129" s="453"/>
      <c r="E129" s="453"/>
      <c r="F129" s="453"/>
      <c r="G129" s="453"/>
      <c r="H129" s="453"/>
      <c r="I129" s="453"/>
      <c r="J129" s="453"/>
      <c r="K129" s="453"/>
      <c r="L129" s="453"/>
    </row>
    <row r="130" spans="2:13" ht="12.75">
      <c r="B130" s="170"/>
      <c r="C130" s="405" t="s">
        <v>760</v>
      </c>
      <c r="D130" s="406"/>
      <c r="E130" s="407"/>
      <c r="F130" s="408"/>
      <c r="G130" s="408"/>
      <c r="H130" s="408"/>
      <c r="I130" s="408"/>
      <c r="J130" s="408"/>
      <c r="K130" s="349"/>
      <c r="L130" s="350"/>
      <c r="M130" s="160"/>
    </row>
    <row r="131" spans="2:13" ht="12.75">
      <c r="B131" s="170"/>
      <c r="C131" s="405" t="s">
        <v>761</v>
      </c>
      <c r="D131" s="405"/>
      <c r="E131" s="407"/>
      <c r="F131" s="408"/>
      <c r="G131" s="408"/>
      <c r="H131" s="408"/>
      <c r="I131" s="408"/>
      <c r="J131" s="408"/>
      <c r="K131" s="349"/>
      <c r="L131" s="350"/>
      <c r="M131" s="160"/>
    </row>
    <row r="132" spans="1:13" ht="63.75">
      <c r="A132" s="81" t="s">
        <v>762</v>
      </c>
      <c r="B132" s="170"/>
      <c r="C132" s="405" t="s">
        <v>763</v>
      </c>
      <c r="D132" s="405"/>
      <c r="E132" s="407"/>
      <c r="F132" s="408"/>
      <c r="G132" s="408"/>
      <c r="H132" s="408"/>
      <c r="I132" s="408"/>
      <c r="J132" s="408"/>
      <c r="K132" s="349"/>
      <c r="L132" s="350"/>
      <c r="M132" s="160"/>
    </row>
    <row r="133" spans="1:13" ht="21.75" customHeight="1">
      <c r="A133" s="81"/>
      <c r="B133" s="170"/>
      <c r="C133" s="405" t="s">
        <v>832</v>
      </c>
      <c r="D133" s="406"/>
      <c r="E133" s="407"/>
      <c r="F133" s="408"/>
      <c r="G133" s="408"/>
      <c r="H133" s="408"/>
      <c r="I133" s="408"/>
      <c r="J133" s="408"/>
      <c r="K133" s="349"/>
      <c r="L133" s="350"/>
      <c r="M133" s="160"/>
    </row>
    <row r="134" spans="1:13" ht="12.75">
      <c r="A134" s="81"/>
      <c r="B134" s="170"/>
      <c r="C134" s="405" t="s">
        <v>759</v>
      </c>
      <c r="D134" s="406"/>
      <c r="E134" s="407"/>
      <c r="F134" s="408"/>
      <c r="G134" s="408"/>
      <c r="H134" s="408"/>
      <c r="I134" s="408"/>
      <c r="J134" s="408"/>
      <c r="K134" s="349"/>
      <c r="L134" s="350"/>
      <c r="M134" s="160"/>
    </row>
    <row r="135" spans="1:13" ht="25.5">
      <c r="A135" s="81" t="s">
        <v>756</v>
      </c>
      <c r="B135" s="170"/>
      <c r="C135" s="405" t="s">
        <v>833</v>
      </c>
      <c r="D135" s="406"/>
      <c r="E135" s="407"/>
      <c r="F135" s="408"/>
      <c r="G135" s="408"/>
      <c r="H135" s="408"/>
      <c r="I135" s="408"/>
      <c r="J135" s="408"/>
      <c r="K135" s="349"/>
      <c r="L135" s="350"/>
      <c r="M135" s="160"/>
    </row>
    <row r="136" spans="2:12" ht="12.75">
      <c r="B136" s="10"/>
      <c r="C136" s="169"/>
      <c r="D136" s="169"/>
      <c r="E136" s="168"/>
      <c r="F136" s="168"/>
      <c r="G136" s="168"/>
      <c r="H136" s="168"/>
      <c r="I136" s="168"/>
      <c r="J136" s="168"/>
      <c r="K136" s="168"/>
      <c r="L136" s="168"/>
    </row>
    <row r="137" spans="1:13" ht="25.5" customHeight="1">
      <c r="A137" s="81" t="s">
        <v>758</v>
      </c>
      <c r="B137" s="229" t="s">
        <v>348</v>
      </c>
      <c r="C137" s="458" t="s">
        <v>789</v>
      </c>
      <c r="D137" s="458"/>
      <c r="E137" s="458"/>
      <c r="F137" s="458"/>
      <c r="G137" s="458"/>
      <c r="H137" s="458"/>
      <c r="I137" s="458"/>
      <c r="J137" s="458"/>
      <c r="K137" s="458"/>
      <c r="L137" s="458"/>
      <c r="M137" s="230"/>
    </row>
    <row r="138" spans="1:12" ht="22.5" customHeight="1">
      <c r="A138" s="81"/>
      <c r="B138" s="10"/>
      <c r="C138" s="453" t="s">
        <v>5</v>
      </c>
      <c r="D138" s="453"/>
      <c r="E138" s="453"/>
      <c r="F138" s="453"/>
      <c r="G138" s="453"/>
      <c r="H138" s="453"/>
      <c r="I138" s="453"/>
      <c r="J138" s="453"/>
      <c r="K138" s="453"/>
      <c r="L138" s="453"/>
    </row>
    <row r="139" spans="2:13" ht="12.75">
      <c r="B139" s="170"/>
      <c r="C139" s="405" t="s">
        <v>760</v>
      </c>
      <c r="D139" s="406"/>
      <c r="E139" s="407"/>
      <c r="F139" s="408"/>
      <c r="G139" s="408"/>
      <c r="H139" s="408"/>
      <c r="I139" s="408"/>
      <c r="J139" s="408"/>
      <c r="K139" s="349"/>
      <c r="L139" s="350"/>
      <c r="M139" s="160"/>
    </row>
    <row r="140" spans="2:13" ht="12.75">
      <c r="B140" s="170"/>
      <c r="C140" s="405" t="s">
        <v>761</v>
      </c>
      <c r="D140" s="405"/>
      <c r="E140" s="407"/>
      <c r="F140" s="408"/>
      <c r="G140" s="408"/>
      <c r="H140" s="408"/>
      <c r="I140" s="408"/>
      <c r="J140" s="408"/>
      <c r="K140" s="349"/>
      <c r="L140" s="350"/>
      <c r="M140" s="160"/>
    </row>
    <row r="141" spans="1:13" ht="63.75">
      <c r="A141" s="81" t="s">
        <v>762</v>
      </c>
      <c r="B141" s="170"/>
      <c r="C141" s="405" t="s">
        <v>763</v>
      </c>
      <c r="D141" s="405"/>
      <c r="E141" s="407"/>
      <c r="F141" s="408"/>
      <c r="G141" s="408"/>
      <c r="H141" s="408"/>
      <c r="I141" s="408"/>
      <c r="J141" s="408"/>
      <c r="K141" s="349"/>
      <c r="L141" s="350"/>
      <c r="M141" s="160"/>
    </row>
    <row r="142" spans="1:13" ht="21.75" customHeight="1">
      <c r="A142" s="81"/>
      <c r="B142" s="170"/>
      <c r="C142" s="405" t="s">
        <v>832</v>
      </c>
      <c r="D142" s="406"/>
      <c r="E142" s="407"/>
      <c r="F142" s="408"/>
      <c r="G142" s="408"/>
      <c r="H142" s="408"/>
      <c r="I142" s="408"/>
      <c r="J142" s="408"/>
      <c r="K142" s="349"/>
      <c r="L142" s="350"/>
      <c r="M142" s="160"/>
    </row>
    <row r="143" spans="1:13" ht="12.75">
      <c r="A143" s="81"/>
      <c r="B143" s="170"/>
      <c r="C143" s="405" t="s">
        <v>759</v>
      </c>
      <c r="D143" s="406"/>
      <c r="E143" s="407"/>
      <c r="F143" s="408"/>
      <c r="G143" s="408"/>
      <c r="H143" s="408"/>
      <c r="I143" s="408"/>
      <c r="J143" s="408"/>
      <c r="K143" s="349"/>
      <c r="L143" s="350"/>
      <c r="M143" s="160"/>
    </row>
    <row r="144" spans="1:13" ht="25.5">
      <c r="A144" s="81" t="s">
        <v>756</v>
      </c>
      <c r="B144" s="170"/>
      <c r="C144" s="405" t="s">
        <v>833</v>
      </c>
      <c r="D144" s="406"/>
      <c r="E144" s="407"/>
      <c r="F144" s="408"/>
      <c r="G144" s="408"/>
      <c r="H144" s="408"/>
      <c r="I144" s="408"/>
      <c r="J144" s="408"/>
      <c r="K144" s="349"/>
      <c r="L144" s="350"/>
      <c r="M144" s="160"/>
    </row>
    <row r="145" spans="2:13" ht="12.75">
      <c r="B145" s="233"/>
      <c r="C145" s="7"/>
      <c r="D145" s="7"/>
      <c r="E145" s="7"/>
      <c r="F145" s="7"/>
      <c r="G145" s="7"/>
      <c r="H145" s="7"/>
      <c r="I145" s="7"/>
      <c r="J145" s="7"/>
      <c r="K145" s="7"/>
      <c r="L145" s="7"/>
      <c r="M145" s="174"/>
    </row>
    <row r="146" spans="2:12" ht="15.75">
      <c r="B146" s="8">
        <v>8</v>
      </c>
      <c r="C146" s="347" t="s">
        <v>6</v>
      </c>
      <c r="D146" s="347"/>
      <c r="E146" s="347"/>
      <c r="F146" s="347"/>
      <c r="G146" s="347"/>
      <c r="H146" s="347"/>
      <c r="I146" s="347"/>
      <c r="J146" s="347"/>
      <c r="K146" s="347"/>
      <c r="L146" s="347"/>
    </row>
    <row r="148" spans="2:13" ht="12.75" customHeight="1">
      <c r="B148" s="111" t="s">
        <v>341</v>
      </c>
      <c r="C148" s="414" t="s">
        <v>7</v>
      </c>
      <c r="D148" s="414"/>
      <c r="E148" s="414"/>
      <c r="F148" s="414"/>
      <c r="G148" s="414"/>
      <c r="H148" s="414"/>
      <c r="I148" s="414"/>
      <c r="J148" s="414"/>
      <c r="K148" s="414"/>
      <c r="L148" s="414"/>
      <c r="M148" s="230"/>
    </row>
    <row r="149" spans="2:13" ht="12.75">
      <c r="B149" s="251"/>
      <c r="C149" s="251"/>
      <c r="D149" s="251"/>
      <c r="E149" s="251"/>
      <c r="F149" s="251"/>
      <c r="G149" s="251"/>
      <c r="H149" s="251"/>
      <c r="I149" s="251"/>
      <c r="J149" s="251"/>
      <c r="K149" s="251"/>
      <c r="L149" s="251"/>
      <c r="M149" s="251"/>
    </row>
    <row r="150" spans="2:13" ht="28.5" customHeight="1">
      <c r="B150" s="251"/>
      <c r="C150" s="417" t="s">
        <v>8</v>
      </c>
      <c r="D150" s="417"/>
      <c r="E150" s="417" t="s">
        <v>21</v>
      </c>
      <c r="F150" s="417"/>
      <c r="G150" s="228" t="s">
        <v>9</v>
      </c>
      <c r="H150" s="252"/>
      <c r="I150" s="251"/>
      <c r="J150" s="251"/>
      <c r="K150" s="251"/>
      <c r="L150" s="251"/>
      <c r="M150" s="251"/>
    </row>
    <row r="151" spans="2:14" ht="12.75">
      <c r="B151" s="251"/>
      <c r="C151" s="409" t="s">
        <v>774</v>
      </c>
      <c r="D151" s="410"/>
      <c r="E151" s="471">
        <v>3.15</v>
      </c>
      <c r="F151" s="471"/>
      <c r="G151" s="234"/>
      <c r="H151" s="251"/>
      <c r="I151" s="251"/>
      <c r="J151" s="251"/>
      <c r="K151" s="251"/>
      <c r="L151" s="251"/>
      <c r="M151" s="251"/>
      <c r="N151" s="257"/>
    </row>
    <row r="152" spans="2:14" ht="12.75">
      <c r="B152" s="251"/>
      <c r="C152" s="409" t="s">
        <v>775</v>
      </c>
      <c r="D152" s="410"/>
      <c r="E152" s="411">
        <v>3.1</v>
      </c>
      <c r="F152" s="412"/>
      <c r="G152" s="234"/>
      <c r="H152" s="251"/>
      <c r="I152" s="251"/>
      <c r="J152" s="251"/>
      <c r="K152" s="251"/>
      <c r="L152" s="251"/>
      <c r="M152" s="251"/>
      <c r="N152" s="257"/>
    </row>
    <row r="153" spans="2:14" ht="13.5" thickBot="1">
      <c r="B153" s="251"/>
      <c r="C153" s="415" t="s">
        <v>776</v>
      </c>
      <c r="D153" s="416"/>
      <c r="E153" s="413">
        <v>3.1</v>
      </c>
      <c r="F153" s="413"/>
      <c r="G153" s="234"/>
      <c r="H153" s="251"/>
      <c r="I153" s="251"/>
      <c r="J153" s="251"/>
      <c r="K153" s="251"/>
      <c r="L153" s="251"/>
      <c r="M153" s="251"/>
      <c r="N153" s="257"/>
    </row>
    <row r="154" ht="12.75"/>
    <row r="155" spans="2:13" ht="27" customHeight="1">
      <c r="B155" s="111" t="s">
        <v>345</v>
      </c>
      <c r="C155" s="414" t="s">
        <v>792</v>
      </c>
      <c r="D155" s="414"/>
      <c r="E155" s="414"/>
      <c r="F155" s="414"/>
      <c r="G155" s="414"/>
      <c r="H155" s="414"/>
      <c r="I155" s="414"/>
      <c r="J155" s="414"/>
      <c r="K155" s="414"/>
      <c r="L155" s="414"/>
      <c r="M155" s="230"/>
    </row>
    <row r="156" spans="2:13" ht="12.75">
      <c r="B156" s="251"/>
      <c r="C156" s="251"/>
      <c r="D156" s="251"/>
      <c r="E156" s="251"/>
      <c r="F156" s="251"/>
      <c r="G156" s="251"/>
      <c r="H156" s="251"/>
      <c r="I156" s="251"/>
      <c r="J156" s="251"/>
      <c r="K156" s="251"/>
      <c r="L156" s="251"/>
      <c r="M156" s="251"/>
    </row>
    <row r="157" spans="2:13" ht="12.75">
      <c r="B157" s="170"/>
      <c r="C157" s="405" t="s">
        <v>760</v>
      </c>
      <c r="D157" s="406"/>
      <c r="E157" s="407"/>
      <c r="F157" s="408"/>
      <c r="G157" s="408"/>
      <c r="H157" s="408"/>
      <c r="I157" s="408"/>
      <c r="J157" s="408"/>
      <c r="K157" s="349"/>
      <c r="L157" s="350"/>
      <c r="M157" s="160"/>
    </row>
    <row r="158" spans="2:13" ht="12.75">
      <c r="B158" s="170"/>
      <c r="C158" s="405" t="s">
        <v>761</v>
      </c>
      <c r="D158" s="405"/>
      <c r="E158" s="407"/>
      <c r="F158" s="408"/>
      <c r="G158" s="408"/>
      <c r="H158" s="408"/>
      <c r="I158" s="408"/>
      <c r="J158" s="408"/>
      <c r="K158" s="349"/>
      <c r="L158" s="350"/>
      <c r="M158" s="160"/>
    </row>
    <row r="159" spans="1:13" ht="63.75">
      <c r="A159" s="81" t="s">
        <v>762</v>
      </c>
      <c r="B159" s="170"/>
      <c r="C159" s="405" t="s">
        <v>763</v>
      </c>
      <c r="D159" s="405"/>
      <c r="E159" s="407"/>
      <c r="F159" s="408"/>
      <c r="G159" s="408"/>
      <c r="H159" s="408"/>
      <c r="I159" s="408"/>
      <c r="J159" s="408"/>
      <c r="K159" s="349"/>
      <c r="L159" s="350"/>
      <c r="M159" s="160"/>
    </row>
    <row r="160" spans="1:13" ht="21.75" customHeight="1">
      <c r="A160" s="81"/>
      <c r="B160" s="170"/>
      <c r="C160" s="405" t="s">
        <v>832</v>
      </c>
      <c r="D160" s="406"/>
      <c r="E160" s="407"/>
      <c r="F160" s="408"/>
      <c r="G160" s="408"/>
      <c r="H160" s="408"/>
      <c r="I160" s="408"/>
      <c r="J160" s="408"/>
      <c r="K160" s="349"/>
      <c r="L160" s="350"/>
      <c r="M160" s="160"/>
    </row>
    <row r="161" spans="1:13" ht="12.75">
      <c r="A161" s="81"/>
      <c r="B161" s="170"/>
      <c r="C161" s="405" t="s">
        <v>759</v>
      </c>
      <c r="D161" s="406"/>
      <c r="E161" s="407"/>
      <c r="F161" s="408"/>
      <c r="G161" s="408"/>
      <c r="H161" s="408"/>
      <c r="I161" s="408"/>
      <c r="J161" s="408"/>
      <c r="K161" s="349"/>
      <c r="L161" s="350"/>
      <c r="M161" s="160"/>
    </row>
    <row r="162" spans="1:13" ht="25.5">
      <c r="A162" s="81" t="s">
        <v>756</v>
      </c>
      <c r="B162" s="170"/>
      <c r="C162" s="405" t="s">
        <v>833</v>
      </c>
      <c r="D162" s="406"/>
      <c r="E162" s="407"/>
      <c r="F162" s="408"/>
      <c r="G162" s="408"/>
      <c r="H162" s="408"/>
      <c r="I162" s="408"/>
      <c r="J162" s="408"/>
      <c r="K162" s="349"/>
      <c r="L162" s="350"/>
      <c r="M162" s="160"/>
    </row>
    <row r="164" spans="1:13" ht="12.75">
      <c r="A164" s="81"/>
      <c r="B164" s="111" t="s">
        <v>378</v>
      </c>
      <c r="C164" s="383" t="s">
        <v>796</v>
      </c>
      <c r="D164" s="383"/>
      <c r="E164" s="383"/>
      <c r="F164" s="383"/>
      <c r="G164" s="383"/>
      <c r="H164" s="383"/>
      <c r="I164" s="383"/>
      <c r="J164" s="383"/>
      <c r="K164" s="383"/>
      <c r="L164" s="383"/>
      <c r="M164" s="231"/>
    </row>
    <row r="165" spans="2:13" ht="25.5" customHeight="1">
      <c r="B165" s="253"/>
      <c r="C165" s="466" t="s">
        <v>794</v>
      </c>
      <c r="D165" s="466"/>
      <c r="E165" s="466"/>
      <c r="F165" s="466"/>
      <c r="G165" s="466"/>
      <c r="H165" s="466"/>
      <c r="I165" s="466"/>
      <c r="J165" s="466"/>
      <c r="K165" s="466"/>
      <c r="L165" s="466"/>
      <c r="M165" s="217"/>
    </row>
    <row r="166" spans="3:13" ht="18.75" customHeight="1">
      <c r="C166" s="368" t="s">
        <v>10</v>
      </c>
      <c r="D166" s="369"/>
      <c r="E166" s="180" t="s">
        <v>11</v>
      </c>
      <c r="F166" s="368" t="s">
        <v>12</v>
      </c>
      <c r="G166" s="399"/>
      <c r="H166" s="369"/>
      <c r="I166" s="367" t="s">
        <v>791</v>
      </c>
      <c r="J166" s="367"/>
      <c r="K166" s="367"/>
      <c r="L166" s="180" t="s">
        <v>13</v>
      </c>
      <c r="M166" s="232"/>
    </row>
    <row r="167" spans="3:12" ht="12.75">
      <c r="C167" s="396"/>
      <c r="D167" s="397"/>
      <c r="E167" s="186" t="s">
        <v>382</v>
      </c>
      <c r="F167" s="401"/>
      <c r="G167" s="402"/>
      <c r="H167" s="403"/>
      <c r="I167" s="404"/>
      <c r="J167" s="404"/>
      <c r="K167" s="404"/>
      <c r="L167" s="187" t="s">
        <v>382</v>
      </c>
    </row>
    <row r="168" spans="3:12" ht="12.75">
      <c r="C168" s="396"/>
      <c r="D168" s="398"/>
      <c r="E168" s="186" t="s">
        <v>382</v>
      </c>
      <c r="F168" s="401"/>
      <c r="G168" s="402"/>
      <c r="H168" s="403"/>
      <c r="I168" s="401"/>
      <c r="J168" s="402"/>
      <c r="K168" s="403"/>
      <c r="L168" s="187" t="s">
        <v>382</v>
      </c>
    </row>
    <row r="170" spans="2:13" ht="26.25" customHeight="1">
      <c r="B170" s="111" t="s">
        <v>347</v>
      </c>
      <c r="C170" s="383" t="s">
        <v>797</v>
      </c>
      <c r="D170" s="383"/>
      <c r="E170" s="383"/>
      <c r="F170" s="383"/>
      <c r="G170" s="383"/>
      <c r="H170" s="383"/>
      <c r="I170" s="383"/>
      <c r="J170" s="383"/>
      <c r="K170" s="383"/>
      <c r="L170" s="383"/>
      <c r="M170" s="231"/>
    </row>
    <row r="171" spans="2:13" ht="25.5" customHeight="1">
      <c r="B171" s="253"/>
      <c r="C171" s="466" t="s">
        <v>795</v>
      </c>
      <c r="D171" s="466"/>
      <c r="E171" s="466"/>
      <c r="F171" s="466"/>
      <c r="G171" s="466"/>
      <c r="H171" s="466"/>
      <c r="I171" s="466"/>
      <c r="J171" s="466"/>
      <c r="K171" s="466"/>
      <c r="L171" s="466"/>
      <c r="M171" s="217"/>
    </row>
    <row r="172" spans="3:13" ht="18.75" customHeight="1">
      <c r="C172" s="368" t="s">
        <v>10</v>
      </c>
      <c r="D172" s="369"/>
      <c r="E172" s="180" t="s">
        <v>11</v>
      </c>
      <c r="F172" s="368" t="s">
        <v>12</v>
      </c>
      <c r="G172" s="399"/>
      <c r="H172" s="369"/>
      <c r="I172" s="367" t="s">
        <v>791</v>
      </c>
      <c r="J172" s="367"/>
      <c r="K172" s="367"/>
      <c r="L172" s="180" t="s">
        <v>13</v>
      </c>
      <c r="M172" s="232"/>
    </row>
    <row r="173" spans="3:12" ht="12.75">
      <c r="C173" s="396"/>
      <c r="D173" s="400"/>
      <c r="E173" s="186" t="s">
        <v>382</v>
      </c>
      <c r="F173" s="401"/>
      <c r="G173" s="402"/>
      <c r="H173" s="403"/>
      <c r="I173" s="404"/>
      <c r="J173" s="404"/>
      <c r="K173" s="404"/>
      <c r="L173" s="187" t="s">
        <v>382</v>
      </c>
    </row>
    <row r="174" spans="3:12" ht="12.75">
      <c r="C174" s="396"/>
      <c r="D174" s="398"/>
      <c r="E174" s="186" t="s">
        <v>382</v>
      </c>
      <c r="F174" s="401"/>
      <c r="G174" s="402"/>
      <c r="H174" s="403"/>
      <c r="I174" s="401"/>
      <c r="J174" s="402"/>
      <c r="K174" s="403"/>
      <c r="L174" s="187" t="s">
        <v>382</v>
      </c>
    </row>
    <row r="176" spans="1:13" ht="25.5">
      <c r="A176" s="81" t="s">
        <v>756</v>
      </c>
      <c r="B176" s="15" t="s">
        <v>348</v>
      </c>
      <c r="C176" s="383" t="s">
        <v>798</v>
      </c>
      <c r="D176" s="383"/>
      <c r="E176" s="383"/>
      <c r="F176" s="383"/>
      <c r="G176" s="383"/>
      <c r="H176" s="383"/>
      <c r="I176" s="383"/>
      <c r="J176" s="383"/>
      <c r="K176" s="383"/>
      <c r="L176" s="383"/>
      <c r="M176" s="231"/>
    </row>
    <row r="178" spans="3:12" ht="22.5" customHeight="1">
      <c r="C178" s="368" t="s">
        <v>14</v>
      </c>
      <c r="D178" s="369"/>
      <c r="E178" s="368" t="s">
        <v>15</v>
      </c>
      <c r="F178" s="369"/>
      <c r="G178" s="368" t="s">
        <v>793</v>
      </c>
      <c r="H178" s="369"/>
      <c r="I178" s="368" t="s">
        <v>16</v>
      </c>
      <c r="J178" s="399"/>
      <c r="K178" s="399"/>
      <c r="L178" s="369"/>
    </row>
    <row r="179" spans="3:12" ht="12.75">
      <c r="C179" s="463"/>
      <c r="D179" s="465"/>
      <c r="E179" s="467"/>
      <c r="F179" s="468"/>
      <c r="G179" s="469" t="s">
        <v>382</v>
      </c>
      <c r="H179" s="470"/>
      <c r="I179" s="463"/>
      <c r="J179" s="464"/>
      <c r="K179" s="464"/>
      <c r="L179" s="465"/>
    </row>
    <row r="180" spans="3:12" ht="12.75">
      <c r="C180" s="463"/>
      <c r="D180" s="465"/>
      <c r="E180" s="467"/>
      <c r="F180" s="468"/>
      <c r="G180" s="469" t="s">
        <v>382</v>
      </c>
      <c r="H180" s="470"/>
      <c r="I180" s="463"/>
      <c r="J180" s="464"/>
      <c r="K180" s="464"/>
      <c r="L180" s="465"/>
    </row>
    <row r="181" spans="3:12" ht="12.75">
      <c r="C181" s="463"/>
      <c r="D181" s="465"/>
      <c r="E181" s="467"/>
      <c r="F181" s="468"/>
      <c r="G181" s="469" t="s">
        <v>382</v>
      </c>
      <c r="H181" s="470"/>
      <c r="I181" s="463"/>
      <c r="J181" s="464"/>
      <c r="K181" s="464"/>
      <c r="L181" s="465"/>
    </row>
    <row r="182" spans="3:12" ht="12.75">
      <c r="C182" s="463"/>
      <c r="D182" s="465"/>
      <c r="E182" s="467"/>
      <c r="F182" s="468"/>
      <c r="G182" s="469" t="s">
        <v>382</v>
      </c>
      <c r="H182" s="470"/>
      <c r="I182" s="463"/>
      <c r="J182" s="464"/>
      <c r="K182" s="464"/>
      <c r="L182" s="465"/>
    </row>
    <row r="184" spans="3:8" ht="12.75">
      <c r="C184" s="351" t="s">
        <v>799</v>
      </c>
      <c r="D184" s="351"/>
      <c r="E184" s="351"/>
      <c r="F184" s="351"/>
      <c r="G184" s="351"/>
      <c r="H184" s="351"/>
    </row>
  </sheetData>
  <sheetProtection sheet="1" objects="1" scenarios="1" formatRows="0" insertRows="0"/>
  <mergeCells count="342">
    <mergeCell ref="C7:L7"/>
    <mergeCell ref="C25:L25"/>
    <mergeCell ref="C29:L29"/>
    <mergeCell ref="C21:D21"/>
    <mergeCell ref="B3:G3"/>
    <mergeCell ref="C23:L23"/>
    <mergeCell ref="E31:L31"/>
    <mergeCell ref="E32:L32"/>
    <mergeCell ref="C5:L5"/>
    <mergeCell ref="C15:D15"/>
    <mergeCell ref="E15:F15"/>
    <mergeCell ref="C16:D16"/>
    <mergeCell ref="E16:F16"/>
    <mergeCell ref="C19:D19"/>
    <mergeCell ref="I174:K174"/>
    <mergeCell ref="C174:D174"/>
    <mergeCell ref="E60:L60"/>
    <mergeCell ref="E61:L61"/>
    <mergeCell ref="E62:L62"/>
    <mergeCell ref="E63:L63"/>
    <mergeCell ref="C74:K74"/>
    <mergeCell ref="C79:L79"/>
    <mergeCell ref="C76:L76"/>
    <mergeCell ref="C78:L78"/>
    <mergeCell ref="K86:L86"/>
    <mergeCell ref="C95:L95"/>
    <mergeCell ref="C94:L94"/>
    <mergeCell ref="K88:L88"/>
    <mergeCell ref="C87:D87"/>
    <mergeCell ref="F87:G87"/>
    <mergeCell ref="H87:I87"/>
    <mergeCell ref="C184:H184"/>
    <mergeCell ref="C128:L128"/>
    <mergeCell ref="C129:L129"/>
    <mergeCell ref="C83:D83"/>
    <mergeCell ref="C84:D84"/>
    <mergeCell ref="C85:D85"/>
    <mergeCell ref="C178:D178"/>
    <mergeCell ref="C176:L176"/>
    <mergeCell ref="C134:D134"/>
    <mergeCell ref="C182:D182"/>
    <mergeCell ref="B116:B119"/>
    <mergeCell ref="I179:L179"/>
    <mergeCell ref="I180:L180"/>
    <mergeCell ref="G181:H181"/>
    <mergeCell ref="E180:F180"/>
    <mergeCell ref="G180:H180"/>
    <mergeCell ref="E181:F181"/>
    <mergeCell ref="E179:F179"/>
    <mergeCell ref="C179:D179"/>
    <mergeCell ref="C181:D181"/>
    <mergeCell ref="C66:L66"/>
    <mergeCell ref="B113:B115"/>
    <mergeCell ref="C122:D122"/>
    <mergeCell ref="C116:D116"/>
    <mergeCell ref="C120:D120"/>
    <mergeCell ref="C119:D119"/>
    <mergeCell ref="C115:D115"/>
    <mergeCell ref="C114:D114"/>
    <mergeCell ref="C121:D121"/>
    <mergeCell ref="B120:B123"/>
    <mergeCell ref="C57:L57"/>
    <mergeCell ref="C58:L58"/>
    <mergeCell ref="C60:D60"/>
    <mergeCell ref="C41:D41"/>
    <mergeCell ref="G43:L43"/>
    <mergeCell ref="C50:D50"/>
    <mergeCell ref="C49:D49"/>
    <mergeCell ref="E43:F43"/>
    <mergeCell ref="E44:F44"/>
    <mergeCell ref="E64:L64"/>
    <mergeCell ref="C51:K51"/>
    <mergeCell ref="C48:D48"/>
    <mergeCell ref="C53:L53"/>
    <mergeCell ref="C54:L54"/>
    <mergeCell ref="C55:L55"/>
    <mergeCell ref="C59:D59"/>
    <mergeCell ref="G49:L49"/>
    <mergeCell ref="G50:L50"/>
    <mergeCell ref="E59:L59"/>
    <mergeCell ref="C34:D34"/>
    <mergeCell ref="C36:D36"/>
    <mergeCell ref="E33:L33"/>
    <mergeCell ref="E34:L34"/>
    <mergeCell ref="C33:D33"/>
    <mergeCell ref="C35:D35"/>
    <mergeCell ref="F174:H174"/>
    <mergeCell ref="G18:I18"/>
    <mergeCell ref="G19:I19"/>
    <mergeCell ref="G20:I20"/>
    <mergeCell ref="G22:I22"/>
    <mergeCell ref="G21:I21"/>
    <mergeCell ref="G44:L44"/>
    <mergeCell ref="G45:L45"/>
    <mergeCell ref="G46:L46"/>
    <mergeCell ref="C67:L67"/>
    <mergeCell ref="C180:D180"/>
    <mergeCell ref="E178:F178"/>
    <mergeCell ref="I178:L178"/>
    <mergeCell ref="G178:H178"/>
    <mergeCell ref="E134:L134"/>
    <mergeCell ref="C155:L155"/>
    <mergeCell ref="C164:L164"/>
    <mergeCell ref="C165:L165"/>
    <mergeCell ref="E151:F151"/>
    <mergeCell ref="C150:D150"/>
    <mergeCell ref="E141:L141"/>
    <mergeCell ref="C139:D139"/>
    <mergeCell ref="C138:L138"/>
    <mergeCell ref="I182:L182"/>
    <mergeCell ref="I181:L181"/>
    <mergeCell ref="C171:L171"/>
    <mergeCell ref="C157:D157"/>
    <mergeCell ref="E182:F182"/>
    <mergeCell ref="G182:H182"/>
    <mergeCell ref="G179:H179"/>
    <mergeCell ref="F166:H166"/>
    <mergeCell ref="F167:H167"/>
    <mergeCell ref="C132:D132"/>
    <mergeCell ref="E114:F114"/>
    <mergeCell ref="C133:D133"/>
    <mergeCell ref="E122:F122"/>
    <mergeCell ref="E132:L132"/>
    <mergeCell ref="E133:L133"/>
    <mergeCell ref="C118:D118"/>
    <mergeCell ref="E123:F123"/>
    <mergeCell ref="E119:F119"/>
    <mergeCell ref="E120:F120"/>
    <mergeCell ref="E117:F117"/>
    <mergeCell ref="E118:F118"/>
    <mergeCell ref="G99:L99"/>
    <mergeCell ref="C137:L137"/>
    <mergeCell ref="C135:D135"/>
    <mergeCell ref="C141:D141"/>
    <mergeCell ref="E112:F112"/>
    <mergeCell ref="C113:D113"/>
    <mergeCell ref="E113:F113"/>
    <mergeCell ref="E135:L135"/>
    <mergeCell ref="C112:D112"/>
    <mergeCell ref="C117:D117"/>
    <mergeCell ref="E72:I72"/>
    <mergeCell ref="C71:D71"/>
    <mergeCell ref="J72:L72"/>
    <mergeCell ref="F85:G85"/>
    <mergeCell ref="F80:G81"/>
    <mergeCell ref="K81:L81"/>
    <mergeCell ref="E73:I73"/>
    <mergeCell ref="F82:G82"/>
    <mergeCell ref="F83:G83"/>
    <mergeCell ref="K83:L83"/>
    <mergeCell ref="C99:E99"/>
    <mergeCell ref="C104:E104"/>
    <mergeCell ref="C100:E100"/>
    <mergeCell ref="C101:E101"/>
    <mergeCell ref="C102:E102"/>
    <mergeCell ref="C103:E103"/>
    <mergeCell ref="J13:L13"/>
    <mergeCell ref="C8:L8"/>
    <mergeCell ref="C12:D12"/>
    <mergeCell ref="E12:F12"/>
    <mergeCell ref="E13:F13"/>
    <mergeCell ref="D9:L9"/>
    <mergeCell ref="D10:L10"/>
    <mergeCell ref="C13:D13"/>
    <mergeCell ref="C22:D22"/>
    <mergeCell ref="E22:F22"/>
    <mergeCell ref="J21:L21"/>
    <mergeCell ref="B2:M2"/>
    <mergeCell ref="G12:I12"/>
    <mergeCell ref="G13:I13"/>
    <mergeCell ref="J20:L20"/>
    <mergeCell ref="J12:L12"/>
    <mergeCell ref="J14:L14"/>
    <mergeCell ref="C18:D18"/>
    <mergeCell ref="E14:F14"/>
    <mergeCell ref="C17:D17"/>
    <mergeCell ref="E17:F17"/>
    <mergeCell ref="E21:F21"/>
    <mergeCell ref="E19:F19"/>
    <mergeCell ref="C14:D14"/>
    <mergeCell ref="E18:F18"/>
    <mergeCell ref="C20:D20"/>
    <mergeCell ref="E20:F20"/>
    <mergeCell ref="C42:D42"/>
    <mergeCell ref="C38:L38"/>
    <mergeCell ref="G40:L40"/>
    <mergeCell ref="G41:L41"/>
    <mergeCell ref="G42:L42"/>
    <mergeCell ref="E42:F42"/>
    <mergeCell ref="C39:L39"/>
    <mergeCell ref="E40:F40"/>
    <mergeCell ref="J18:L18"/>
    <mergeCell ref="J19:L19"/>
    <mergeCell ref="J22:L22"/>
    <mergeCell ref="E41:F41"/>
    <mergeCell ref="E35:L35"/>
    <mergeCell ref="E36:L36"/>
    <mergeCell ref="C27:L27"/>
    <mergeCell ref="C32:D32"/>
    <mergeCell ref="C31:D31"/>
    <mergeCell ref="C30:L30"/>
    <mergeCell ref="G14:I14"/>
    <mergeCell ref="G15:I15"/>
    <mergeCell ref="G16:I16"/>
    <mergeCell ref="G17:I17"/>
    <mergeCell ref="G47:L47"/>
    <mergeCell ref="E47:F47"/>
    <mergeCell ref="C91:D91"/>
    <mergeCell ref="F90:G90"/>
    <mergeCell ref="C73:D73"/>
    <mergeCell ref="C72:D72"/>
    <mergeCell ref="J68:L68"/>
    <mergeCell ref="J69:L69"/>
    <mergeCell ref="J70:L70"/>
    <mergeCell ref="J71:L71"/>
    <mergeCell ref="C80:D81"/>
    <mergeCell ref="C82:D82"/>
    <mergeCell ref="J15:L15"/>
    <mergeCell ref="G97:L97"/>
    <mergeCell ref="J16:L16"/>
    <mergeCell ref="J17:L17"/>
    <mergeCell ref="C43:D43"/>
    <mergeCell ref="C46:D46"/>
    <mergeCell ref="E50:F50"/>
    <mergeCell ref="C47:D47"/>
    <mergeCell ref="J73:L73"/>
    <mergeCell ref="E68:I68"/>
    <mergeCell ref="C40:D40"/>
    <mergeCell ref="C45:D45"/>
    <mergeCell ref="C44:D44"/>
    <mergeCell ref="E45:F45"/>
    <mergeCell ref="E46:F46"/>
    <mergeCell ref="G48:L48"/>
    <mergeCell ref="E48:F48"/>
    <mergeCell ref="E49:F49"/>
    <mergeCell ref="C68:D68"/>
    <mergeCell ref="C69:D69"/>
    <mergeCell ref="C97:E97"/>
    <mergeCell ref="H88:I88"/>
    <mergeCell ref="C90:D90"/>
    <mergeCell ref="F88:G88"/>
    <mergeCell ref="C88:D88"/>
    <mergeCell ref="H89:I89"/>
    <mergeCell ref="C89:D89"/>
    <mergeCell ref="F91:G91"/>
    <mergeCell ref="C61:D61"/>
    <mergeCell ref="C64:D64"/>
    <mergeCell ref="C62:D62"/>
    <mergeCell ref="C63:D63"/>
    <mergeCell ref="C70:D70"/>
    <mergeCell ref="E80:E81"/>
    <mergeCell ref="G100:L100"/>
    <mergeCell ref="C105:E105"/>
    <mergeCell ref="H90:I90"/>
    <mergeCell ref="C92:K92"/>
    <mergeCell ref="G101:L101"/>
    <mergeCell ref="G102:L102"/>
    <mergeCell ref="G103:L103"/>
    <mergeCell ref="G104:L104"/>
    <mergeCell ref="C98:E98"/>
    <mergeCell ref="F89:G89"/>
    <mergeCell ref="C96:E96"/>
    <mergeCell ref="H84:I84"/>
    <mergeCell ref="G96:L96"/>
    <mergeCell ref="F86:G86"/>
    <mergeCell ref="H86:I86"/>
    <mergeCell ref="K89:L89"/>
    <mergeCell ref="C86:D86"/>
    <mergeCell ref="K87:L87"/>
    <mergeCell ref="K85:L85"/>
    <mergeCell ref="H85:I85"/>
    <mergeCell ref="H83:I83"/>
    <mergeCell ref="H82:I82"/>
    <mergeCell ref="K82:L82"/>
    <mergeCell ref="K84:L84"/>
    <mergeCell ref="E69:I69"/>
    <mergeCell ref="E70:I70"/>
    <mergeCell ref="E71:I71"/>
    <mergeCell ref="G98:L98"/>
    <mergeCell ref="K90:L90"/>
    <mergeCell ref="K91:L91"/>
    <mergeCell ref="H91:I91"/>
    <mergeCell ref="F84:G84"/>
    <mergeCell ref="H81:I81"/>
    <mergeCell ref="H80:L80"/>
    <mergeCell ref="E131:L131"/>
    <mergeCell ref="C130:D130"/>
    <mergeCell ref="E121:F121"/>
    <mergeCell ref="C123:D123"/>
    <mergeCell ref="C131:D131"/>
    <mergeCell ref="G105:L105"/>
    <mergeCell ref="G106:L106"/>
    <mergeCell ref="C111:L111"/>
    <mergeCell ref="E130:L130"/>
    <mergeCell ref="C109:L109"/>
    <mergeCell ref="E116:F116"/>
    <mergeCell ref="C110:L110"/>
    <mergeCell ref="C106:E106"/>
    <mergeCell ref="C107:K107"/>
    <mergeCell ref="E115:F115"/>
    <mergeCell ref="C143:D143"/>
    <mergeCell ref="E143:L143"/>
    <mergeCell ref="E153:F153"/>
    <mergeCell ref="C148:L148"/>
    <mergeCell ref="C151:D151"/>
    <mergeCell ref="C153:D153"/>
    <mergeCell ref="E150:F150"/>
    <mergeCell ref="C146:L146"/>
    <mergeCell ref="E139:L139"/>
    <mergeCell ref="C140:D140"/>
    <mergeCell ref="E140:L140"/>
    <mergeCell ref="C142:D142"/>
    <mergeCell ref="E142:L142"/>
    <mergeCell ref="C144:D144"/>
    <mergeCell ref="E144:L144"/>
    <mergeCell ref="E158:L158"/>
    <mergeCell ref="C159:D159"/>
    <mergeCell ref="E159:L159"/>
    <mergeCell ref="C152:D152"/>
    <mergeCell ref="E152:F152"/>
    <mergeCell ref="E157:L157"/>
    <mergeCell ref="C158:D158"/>
    <mergeCell ref="C162:D162"/>
    <mergeCell ref="E162:L162"/>
    <mergeCell ref="I168:K168"/>
    <mergeCell ref="I166:K166"/>
    <mergeCell ref="I167:K167"/>
    <mergeCell ref="F168:H168"/>
    <mergeCell ref="C166:D166"/>
    <mergeCell ref="C160:D160"/>
    <mergeCell ref="E160:L160"/>
    <mergeCell ref="C161:D161"/>
    <mergeCell ref="E161:L161"/>
    <mergeCell ref="I172:K172"/>
    <mergeCell ref="C173:D173"/>
    <mergeCell ref="F173:H173"/>
    <mergeCell ref="I173:K173"/>
    <mergeCell ref="C167:D167"/>
    <mergeCell ref="C168:D168"/>
    <mergeCell ref="C172:D172"/>
    <mergeCell ref="F172:H172"/>
    <mergeCell ref="C170:L170"/>
  </mergeCells>
  <conditionalFormatting sqref="H82:J91">
    <cfRule type="expression" priority="1" dxfId="4" stopIfTrue="1">
      <formula>($F82=INDEX(YesNo,2))</formula>
    </cfRule>
  </conditionalFormatting>
  <conditionalFormatting sqref="K82:L91">
    <cfRule type="expression" priority="2" dxfId="4" stopIfTrue="1">
      <formula>OR($F82=INDEX(YesNo,2),$H82=INDEX(YesNo,2))</formula>
    </cfRule>
  </conditionalFormatting>
  <conditionalFormatting sqref="A55">
    <cfRule type="expression" priority="3" dxfId="0" stopIfTrue="1">
      <formula>IF($N$41=0,IF($N$42&lt;10,1,0),0)</formula>
    </cfRule>
  </conditionalFormatting>
  <conditionalFormatting sqref="G126">
    <cfRule type="cellIs" priority="4" dxfId="2" operator="lessThan" stopIfTrue="1">
      <formula>0</formula>
    </cfRule>
  </conditionalFormatting>
  <conditionalFormatting sqref="G41:G50">
    <cfRule type="expression" priority="5" dxfId="0" stopIfTrue="1">
      <formula>AND(NOT(ISBLANK($E41)),$E41&lt;&gt;INDEX(DensMethod,1),$E41&lt;&gt;INDEX(DensMethod,5))</formula>
    </cfRule>
  </conditionalFormatting>
  <conditionalFormatting sqref="I179:L182">
    <cfRule type="expression" priority="6" dxfId="0" stopIfTrue="1">
      <formula>($G179=INDEX(YesNo,2))</formula>
    </cfRule>
  </conditionalFormatting>
  <dataValidations count="10">
    <dataValidation type="list" allowBlank="1" showInputMessage="1" showErrorMessage="1" sqref="G179:H182 F82:I91">
      <formula1>YesNo</formula1>
    </dataValidation>
    <dataValidation type="list" allowBlank="1" showInputMessage="1" showErrorMessage="1" sqref="E167:E168 E173:E174">
      <formula1>parameters</formula1>
    </dataValidation>
    <dataValidation type="list" allowBlank="1" showInputMessage="1" showErrorMessage="1" sqref="I113:I123">
      <formula1>UncertThreshold</formula1>
    </dataValidation>
    <dataValidation type="list" allowBlank="1" showInputMessage="1" showErrorMessage="1" sqref="H113:H123">
      <formula1>SourceClass</formula1>
    </dataValidation>
    <dataValidation type="list" allowBlank="1" showInputMessage="1" showErrorMessage="1" sqref="E41:F50">
      <formula1>DensMethod</formula1>
    </dataValidation>
    <dataValidation type="list" allowBlank="1" showInputMessage="1" showErrorMessage="1" sqref="E13:F22">
      <formula1>MeasMethod</formula1>
    </dataValidation>
    <dataValidation type="list" allowBlank="1" showInputMessage="1" showErrorMessage="1" sqref="G13:G22">
      <formula1>UpliftDataSource</formula1>
    </dataValidation>
    <dataValidation type="list" allowBlank="1" showInputMessage="1" showErrorMessage="1" sqref="J13:L22">
      <formula1>TankDataSource</formula1>
    </dataValidation>
    <dataValidation type="list" allowBlank="1" showInputMessage="1" showErrorMessage="1" sqref="E82:E91 J82:J91 F97:F106">
      <formula1>UncertValue</formula1>
    </dataValidation>
    <dataValidation type="list" sqref="L167:L168 L173:L174">
      <formula1>Frequency</formula1>
    </dataValidation>
  </dataValidations>
  <hyperlinks>
    <hyperlink ref="C184:H184" location="'Simplified calculation'!B25" display="&lt;&lt;&lt; Click here to proceed to section 10 &quot;Data gaps&quot; &gt;&gt;&gt;"/>
    <hyperlink ref="B3:G3" location="'Simplified calculation'!A1" display="[go to Section 10 if eligible for simplified calculation]"/>
    <hyperlink ref="C125:E125" location="annualCO2" display="Estimate given under section 4(g):"/>
  </hyperlinks>
  <printOptions/>
  <pageMargins left="0.7874015748031497" right="0.7874015748031497" top="0.7874015748031497" bottom="0.7874015748031497" header="0.3937007874015748" footer="0.3937007874015748"/>
  <pageSetup fitToHeight="5" horizontalDpi="600" verticalDpi="600" orientation="portrait" paperSize="9" scale="66" r:id="rId3"/>
  <headerFooter alignWithMargins="0">
    <oddFooter>&amp;L&amp;F&amp;C&amp;A&amp;R&amp;P / &amp;N</oddFooter>
  </headerFooter>
  <rowBreaks count="3" manualBreakCount="3">
    <brk id="56" max="11" man="1"/>
    <brk id="108" max="11" man="1"/>
    <brk id="145" max="11" man="1"/>
  </rowBreaks>
  <ignoredErrors>
    <ignoredError sqref="D82 D13 D41" unlockedFormula="1"/>
  </ignoredError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O38"/>
  <sheetViews>
    <sheetView showGridLines="0" zoomScaleSheetLayoutView="115" zoomScalePageLayoutView="0" workbookViewId="0" topLeftCell="B52">
      <selection activeCell="B1" sqref="B1"/>
    </sheetView>
  </sheetViews>
  <sheetFormatPr defaultColWidth="9.140625" defaultRowHeight="12.75"/>
  <cols>
    <col min="1" max="1" width="3.421875" style="14" hidden="1" customWidth="1"/>
    <col min="2" max="2" width="4.00390625" style="14" customWidth="1"/>
    <col min="3" max="11" width="9.140625" style="14" customWidth="1"/>
    <col min="12" max="12" width="12.00390625" style="14" customWidth="1"/>
    <col min="13" max="13" width="13.8515625" style="14" customWidth="1"/>
    <col min="14" max="14" width="9.140625" style="95" customWidth="1"/>
    <col min="15" max="15" width="9.140625" style="14" hidden="1" customWidth="1"/>
    <col min="16" max="16384" width="9.140625" style="14" customWidth="1"/>
  </cols>
  <sheetData>
    <row r="2" spans="3:15" ht="26.25" customHeight="1">
      <c r="C2" s="454" t="s">
        <v>45</v>
      </c>
      <c r="D2" s="454"/>
      <c r="E2" s="454"/>
      <c r="F2" s="454"/>
      <c r="G2" s="454"/>
      <c r="H2" s="454"/>
      <c r="I2" s="454"/>
      <c r="J2" s="454"/>
      <c r="K2" s="454"/>
      <c r="L2" s="454"/>
      <c r="M2" s="454"/>
      <c r="N2" s="218"/>
      <c r="O2" s="258" t="s">
        <v>800</v>
      </c>
    </row>
    <row r="3" ht="12.75">
      <c r="O3" s="259" t="s">
        <v>805</v>
      </c>
    </row>
    <row r="4" spans="2:13" ht="15.75">
      <c r="B4" s="8">
        <v>9</v>
      </c>
      <c r="C4" s="8" t="s">
        <v>22</v>
      </c>
      <c r="D4" s="8"/>
      <c r="E4" s="8"/>
      <c r="F4" s="8"/>
      <c r="G4" s="8"/>
      <c r="H4" s="8"/>
      <c r="I4" s="8"/>
      <c r="J4" s="8"/>
      <c r="K4" s="8"/>
      <c r="L4" s="8"/>
      <c r="M4" s="8"/>
    </row>
    <row r="6" spans="1:13" ht="51">
      <c r="A6" s="81" t="s">
        <v>845</v>
      </c>
      <c r="C6" s="382" t="s">
        <v>23</v>
      </c>
      <c r="D6" s="382"/>
      <c r="E6" s="382"/>
      <c r="F6" s="382"/>
      <c r="G6" s="382"/>
      <c r="H6" s="382"/>
      <c r="I6" s="382"/>
      <c r="J6" s="382"/>
      <c r="K6" s="382"/>
      <c r="L6" s="382"/>
      <c r="M6" s="382"/>
    </row>
    <row r="7" spans="2:13" ht="25.5" customHeight="1">
      <c r="B7" s="260" t="s">
        <v>341</v>
      </c>
      <c r="C7" s="487" t="s">
        <v>24</v>
      </c>
      <c r="D7" s="487"/>
      <c r="E7" s="487"/>
      <c r="F7" s="487"/>
      <c r="G7" s="487"/>
      <c r="H7" s="487"/>
      <c r="I7" s="487"/>
      <c r="J7" s="487"/>
      <c r="K7" s="487"/>
      <c r="L7" s="487"/>
      <c r="M7" s="487"/>
    </row>
    <row r="8" spans="2:13" ht="52.5" customHeight="1">
      <c r="B8" s="70"/>
      <c r="C8" s="407"/>
      <c r="D8" s="408"/>
      <c r="E8" s="408"/>
      <c r="F8" s="408"/>
      <c r="G8" s="408"/>
      <c r="H8" s="408"/>
      <c r="I8" s="408"/>
      <c r="J8" s="408"/>
      <c r="K8" s="408"/>
      <c r="L8" s="408"/>
      <c r="M8" s="428"/>
    </row>
    <row r="9" ht="12.75">
      <c r="B9" s="70"/>
    </row>
    <row r="10" spans="2:13" ht="12.75">
      <c r="B10" s="260" t="s">
        <v>345</v>
      </c>
      <c r="C10" s="393" t="s">
        <v>25</v>
      </c>
      <c r="D10" s="393"/>
      <c r="E10" s="393"/>
      <c r="F10" s="393"/>
      <c r="G10" s="393"/>
      <c r="H10" s="393"/>
      <c r="I10" s="393"/>
      <c r="J10" s="393"/>
      <c r="K10" s="393"/>
      <c r="L10" s="393"/>
      <c r="M10" s="393"/>
    </row>
    <row r="11" spans="2:13" ht="24" customHeight="1">
      <c r="B11" s="70"/>
      <c r="C11" s="382" t="s">
        <v>26</v>
      </c>
      <c r="D11" s="382"/>
      <c r="E11" s="382"/>
      <c r="F11" s="382"/>
      <c r="G11" s="382"/>
      <c r="H11" s="382"/>
      <c r="I11" s="382"/>
      <c r="J11" s="382"/>
      <c r="K11" s="382"/>
      <c r="L11" s="382"/>
      <c r="M11" s="382"/>
    </row>
    <row r="12" spans="2:15" ht="12.75">
      <c r="B12" s="70"/>
      <c r="C12" s="488"/>
      <c r="O12" s="254"/>
    </row>
    <row r="13" spans="2:3" ht="12.75">
      <c r="B13" s="70"/>
      <c r="C13" s="489"/>
    </row>
    <row r="14" spans="2:13" ht="26.25" customHeight="1">
      <c r="B14" s="196" t="s">
        <v>378</v>
      </c>
      <c r="C14" s="414" t="s">
        <v>27</v>
      </c>
      <c r="D14" s="414"/>
      <c r="E14" s="414"/>
      <c r="F14" s="414"/>
      <c r="G14" s="414"/>
      <c r="H14" s="414"/>
      <c r="I14" s="414"/>
      <c r="J14" s="414"/>
      <c r="K14" s="414"/>
      <c r="L14" s="414"/>
      <c r="M14" s="355"/>
    </row>
    <row r="15" spans="2:13" ht="12.75">
      <c r="B15" s="251"/>
      <c r="C15" s="251"/>
      <c r="D15" s="251"/>
      <c r="E15" s="251"/>
      <c r="F15" s="251"/>
      <c r="G15" s="251"/>
      <c r="H15" s="251"/>
      <c r="I15" s="251"/>
      <c r="J15" s="251"/>
      <c r="K15" s="251"/>
      <c r="L15" s="251"/>
      <c r="M15" s="251"/>
    </row>
    <row r="16" spans="2:13" ht="26.25" customHeight="1">
      <c r="B16" s="251"/>
      <c r="C16" s="490" t="s">
        <v>8</v>
      </c>
      <c r="D16" s="490"/>
      <c r="E16" s="491"/>
      <c r="F16" s="417" t="s">
        <v>46</v>
      </c>
      <c r="G16" s="417"/>
      <c r="H16" s="261" t="s">
        <v>9</v>
      </c>
      <c r="L16" s="251"/>
      <c r="M16" s="251"/>
    </row>
    <row r="17" spans="2:15" ht="12.75">
      <c r="B17" s="251"/>
      <c r="C17" s="492" t="s">
        <v>774</v>
      </c>
      <c r="D17" s="492"/>
      <c r="E17" s="491"/>
      <c r="F17" s="471">
        <v>3.15</v>
      </c>
      <c r="G17" s="471"/>
      <c r="H17" s="234"/>
      <c r="L17" s="251"/>
      <c r="M17" s="251"/>
      <c r="O17" s="254"/>
    </row>
    <row r="18" spans="2:15" ht="12.75">
      <c r="B18" s="251"/>
      <c r="C18" s="492" t="s">
        <v>775</v>
      </c>
      <c r="D18" s="492"/>
      <c r="E18" s="491"/>
      <c r="F18" s="411">
        <v>3.1</v>
      </c>
      <c r="G18" s="412"/>
      <c r="H18" s="234"/>
      <c r="L18" s="251"/>
      <c r="M18" s="251"/>
      <c r="O18" s="254"/>
    </row>
    <row r="19" spans="2:15" ht="12.75">
      <c r="B19" s="251"/>
      <c r="C19" s="492" t="s">
        <v>776</v>
      </c>
      <c r="D19" s="492"/>
      <c r="E19" s="491"/>
      <c r="F19" s="413">
        <v>3.1</v>
      </c>
      <c r="G19" s="413"/>
      <c r="H19" s="234"/>
      <c r="L19" s="251"/>
      <c r="M19" s="251"/>
      <c r="O19" s="254"/>
    </row>
    <row r="20" spans="2:13" ht="12.75">
      <c r="B20" s="251"/>
      <c r="C20" s="197"/>
      <c r="D20" s="197"/>
      <c r="E20" s="262"/>
      <c r="F20" s="262"/>
      <c r="G20" s="263"/>
      <c r="H20" s="251"/>
      <c r="I20" s="251"/>
      <c r="J20" s="251"/>
      <c r="K20" s="251"/>
      <c r="L20" s="251"/>
      <c r="M20" s="251"/>
    </row>
    <row r="21" spans="1:13" ht="25.5">
      <c r="A21" s="81" t="s">
        <v>756</v>
      </c>
      <c r="B21" s="196" t="s">
        <v>347</v>
      </c>
      <c r="C21" s="414" t="s">
        <v>28</v>
      </c>
      <c r="D21" s="414"/>
      <c r="E21" s="414"/>
      <c r="F21" s="414"/>
      <c r="G21" s="414"/>
      <c r="H21" s="414"/>
      <c r="I21" s="414"/>
      <c r="J21" s="414"/>
      <c r="K21" s="414"/>
      <c r="L21" s="414"/>
      <c r="M21" s="355"/>
    </row>
    <row r="22" spans="2:13" ht="12.75">
      <c r="B22" s="251"/>
      <c r="C22" s="197"/>
      <c r="D22" s="197"/>
      <c r="E22" s="262"/>
      <c r="F22" s="262"/>
      <c r="G22" s="263"/>
      <c r="H22" s="251"/>
      <c r="I22" s="251"/>
      <c r="J22" s="251"/>
      <c r="K22" s="251"/>
      <c r="L22" s="251"/>
      <c r="M22" s="251"/>
    </row>
    <row r="23" spans="1:13" ht="89.25">
      <c r="A23" s="81" t="s">
        <v>328</v>
      </c>
      <c r="B23" s="251"/>
      <c r="C23" s="494"/>
      <c r="D23" s="495"/>
      <c r="E23" s="495"/>
      <c r="F23" s="495"/>
      <c r="G23" s="495"/>
      <c r="H23" s="495"/>
      <c r="I23" s="495"/>
      <c r="J23" s="495"/>
      <c r="K23" s="495"/>
      <c r="L23" s="495"/>
      <c r="M23" s="496"/>
    </row>
    <row r="24" spans="2:13" ht="14.25" customHeight="1">
      <c r="B24" s="251"/>
      <c r="C24" s="197"/>
      <c r="D24" s="197"/>
      <c r="E24" s="262"/>
      <c r="F24" s="262"/>
      <c r="G24" s="263"/>
      <c r="H24" s="251"/>
      <c r="I24" s="251"/>
      <c r="J24" s="251"/>
      <c r="K24" s="251"/>
      <c r="L24" s="251"/>
      <c r="M24" s="251"/>
    </row>
    <row r="25" spans="2:13" ht="15.75">
      <c r="B25" s="8">
        <v>10</v>
      </c>
      <c r="C25" s="8" t="s">
        <v>852</v>
      </c>
      <c r="D25" s="8"/>
      <c r="E25" s="8"/>
      <c r="F25" s="8"/>
      <c r="G25" s="8"/>
      <c r="H25" s="8"/>
      <c r="I25" s="8"/>
      <c r="J25" s="8"/>
      <c r="K25" s="8"/>
      <c r="L25" s="8"/>
      <c r="M25" s="8"/>
    </row>
    <row r="27" spans="1:14" s="7" customFormat="1" ht="71.25" customHeight="1">
      <c r="A27" s="12" t="s">
        <v>762</v>
      </c>
      <c r="C27" s="281" t="s">
        <v>39</v>
      </c>
      <c r="D27" s="281"/>
      <c r="E27" s="281"/>
      <c r="F27" s="281"/>
      <c r="G27" s="281"/>
      <c r="H27" s="281"/>
      <c r="I27" s="281"/>
      <c r="J27" s="281"/>
      <c r="K27" s="281"/>
      <c r="L27" s="281"/>
      <c r="M27" s="281"/>
      <c r="N27" s="174"/>
    </row>
    <row r="28" spans="2:13" ht="28.5" customHeight="1">
      <c r="B28" s="196" t="s">
        <v>341</v>
      </c>
      <c r="C28" s="487" t="s">
        <v>40</v>
      </c>
      <c r="D28" s="487"/>
      <c r="E28" s="487"/>
      <c r="F28" s="487"/>
      <c r="G28" s="487"/>
      <c r="H28" s="487"/>
      <c r="I28" s="487"/>
      <c r="J28" s="487"/>
      <c r="K28" s="487"/>
      <c r="L28" s="487"/>
      <c r="M28" s="487"/>
    </row>
    <row r="29" spans="2:13" ht="52.5" customHeight="1">
      <c r="B29" s="70"/>
      <c r="C29" s="407"/>
      <c r="D29" s="408"/>
      <c r="E29" s="408"/>
      <c r="F29" s="408"/>
      <c r="G29" s="408"/>
      <c r="H29" s="408"/>
      <c r="I29" s="408"/>
      <c r="J29" s="408"/>
      <c r="K29" s="408"/>
      <c r="L29" s="408"/>
      <c r="M29" s="428"/>
    </row>
    <row r="30" ht="12.75">
      <c r="B30" s="70"/>
    </row>
    <row r="31" spans="2:14" s="7" customFormat="1" ht="29.25" customHeight="1">
      <c r="B31" s="196" t="s">
        <v>345</v>
      </c>
      <c r="C31" s="458" t="s">
        <v>41</v>
      </c>
      <c r="D31" s="458"/>
      <c r="E31" s="458"/>
      <c r="F31" s="458"/>
      <c r="G31" s="458"/>
      <c r="H31" s="458"/>
      <c r="I31" s="458"/>
      <c r="J31" s="458"/>
      <c r="K31" s="458"/>
      <c r="L31" s="458"/>
      <c r="M31" s="338"/>
      <c r="N31" s="174"/>
    </row>
    <row r="32" spans="2:15" ht="12.75">
      <c r="B32" s="70"/>
      <c r="C32" s="488"/>
      <c r="O32" s="254"/>
    </row>
    <row r="33" spans="2:3" ht="12.75">
      <c r="B33" s="70"/>
      <c r="C33" s="489"/>
    </row>
    <row r="35" spans="2:14" s="7" customFormat="1" ht="29.25" customHeight="1">
      <c r="B35" s="196" t="s">
        <v>378</v>
      </c>
      <c r="C35" s="458" t="s">
        <v>806</v>
      </c>
      <c r="D35" s="458"/>
      <c r="E35" s="458"/>
      <c r="F35" s="458"/>
      <c r="G35" s="458"/>
      <c r="H35" s="458"/>
      <c r="I35" s="458"/>
      <c r="J35" s="458"/>
      <c r="K35" s="458"/>
      <c r="L35" s="458"/>
      <c r="M35" s="458"/>
      <c r="N35" s="174"/>
    </row>
    <row r="36" spans="2:13" ht="52.5" customHeight="1">
      <c r="B36" s="70"/>
      <c r="C36" s="407"/>
      <c r="D36" s="408"/>
      <c r="E36" s="408"/>
      <c r="F36" s="408"/>
      <c r="G36" s="408"/>
      <c r="H36" s="408"/>
      <c r="I36" s="408"/>
      <c r="J36" s="408"/>
      <c r="K36" s="408"/>
      <c r="L36" s="408"/>
      <c r="M36" s="428"/>
    </row>
    <row r="38" spans="3:9" ht="12.75">
      <c r="C38" s="493" t="s">
        <v>17</v>
      </c>
      <c r="D38" s="493"/>
      <c r="E38" s="493"/>
      <c r="F38" s="493"/>
      <c r="G38" s="493"/>
      <c r="H38" s="493"/>
      <c r="I38" s="493"/>
    </row>
    <row r="40" ht="24" customHeight="1"/>
  </sheetData>
  <sheetProtection sheet="1" objects="1" scenarios="1" formatRows="0" insertRows="0"/>
  <mergeCells count="26">
    <mergeCell ref="C35:M35"/>
    <mergeCell ref="C36:M36"/>
    <mergeCell ref="C38:I38"/>
    <mergeCell ref="C7:M7"/>
    <mergeCell ref="C8:M8"/>
    <mergeCell ref="F17:G17"/>
    <mergeCell ref="F16:G16"/>
    <mergeCell ref="C14:M14"/>
    <mergeCell ref="C27:M27"/>
    <mergeCell ref="C21:M21"/>
    <mergeCell ref="C23:M23"/>
    <mergeCell ref="C32:C33"/>
    <mergeCell ref="C16:E16"/>
    <mergeCell ref="C17:E17"/>
    <mergeCell ref="C18:E18"/>
    <mergeCell ref="C19:E19"/>
    <mergeCell ref="C2:M2"/>
    <mergeCell ref="C28:M28"/>
    <mergeCell ref="C29:M29"/>
    <mergeCell ref="C31:M31"/>
    <mergeCell ref="C6:M6"/>
    <mergeCell ref="F19:G19"/>
    <mergeCell ref="C10:M10"/>
    <mergeCell ref="F18:G18"/>
    <mergeCell ref="C11:M11"/>
    <mergeCell ref="C12:C13"/>
  </mergeCells>
  <hyperlinks>
    <hyperlink ref="C38:H38"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8.xml><?xml version="1.0" encoding="utf-8"?>
<worksheet xmlns="http://schemas.openxmlformats.org/spreadsheetml/2006/main" xmlns:r="http://schemas.openxmlformats.org/officeDocument/2006/relationships">
  <dimension ref="A2:M67"/>
  <sheetViews>
    <sheetView showGridLines="0" zoomScaleSheetLayoutView="100" zoomScalePageLayoutView="0" workbookViewId="0" topLeftCell="B40">
      <selection activeCell="I22" sqref="I22:J22"/>
    </sheetView>
  </sheetViews>
  <sheetFormatPr defaultColWidth="9.140625" defaultRowHeight="12.75"/>
  <cols>
    <col min="1" max="1" width="3.140625" style="14" hidden="1" customWidth="1"/>
    <col min="2" max="2" width="5.28125" style="152" customWidth="1"/>
    <col min="3" max="3" width="9.00390625" style="14" customWidth="1"/>
    <col min="4" max="4" width="10.7109375" style="14" customWidth="1"/>
    <col min="5" max="5" width="13.140625" style="14" customWidth="1"/>
    <col min="6" max="6" width="13.28125" style="14" customWidth="1"/>
    <col min="7" max="7" width="14.421875" style="14" customWidth="1"/>
    <col min="8" max="8" width="12.28125" style="14" customWidth="1"/>
    <col min="9" max="9" width="13.421875" style="14" customWidth="1"/>
    <col min="10" max="10" width="14.57421875" style="14" customWidth="1"/>
    <col min="11" max="16384" width="9.140625" style="14" customWidth="1"/>
  </cols>
  <sheetData>
    <row r="2" spans="2:13" ht="33.75" customHeight="1">
      <c r="B2" s="514" t="s">
        <v>211</v>
      </c>
      <c r="C2" s="514"/>
      <c r="D2" s="514"/>
      <c r="E2" s="514"/>
      <c r="F2" s="514"/>
      <c r="G2" s="514"/>
      <c r="H2" s="514"/>
      <c r="I2" s="514"/>
      <c r="J2" s="514"/>
      <c r="K2" s="157"/>
      <c r="L2" s="157"/>
      <c r="M2" s="157"/>
    </row>
    <row r="4" spans="2:10" ht="15.75">
      <c r="B4" s="156">
        <v>11</v>
      </c>
      <c r="C4" s="155" t="s">
        <v>331</v>
      </c>
      <c r="D4" s="155"/>
      <c r="E4" s="155"/>
      <c r="F4" s="155"/>
      <c r="G4" s="155"/>
      <c r="H4" s="155"/>
      <c r="I4" s="155"/>
      <c r="J4" s="155"/>
    </row>
    <row r="5" spans="2:10" ht="12.75">
      <c r="B5" s="154"/>
      <c r="C5" s="7"/>
      <c r="D5" s="7"/>
      <c r="E5" s="7"/>
      <c r="F5" s="7"/>
      <c r="G5" s="7"/>
      <c r="H5" s="7"/>
      <c r="I5" s="7"/>
      <c r="J5" s="7"/>
    </row>
    <row r="6" spans="2:10" ht="12.75">
      <c r="B6" s="89" t="s">
        <v>341</v>
      </c>
      <c r="C6" s="326" t="s">
        <v>95</v>
      </c>
      <c r="D6" s="326"/>
      <c r="E6" s="326"/>
      <c r="F6" s="326"/>
      <c r="G6" s="326"/>
      <c r="H6" s="326"/>
      <c r="I6" s="326"/>
      <c r="J6" s="326"/>
    </row>
    <row r="7" spans="1:10" ht="25.5" customHeight="1">
      <c r="A7" s="81" t="s">
        <v>756</v>
      </c>
      <c r="B7" s="153"/>
      <c r="C7" s="512" t="s">
        <v>808</v>
      </c>
      <c r="D7" s="512"/>
      <c r="E7" s="512"/>
      <c r="F7" s="512"/>
      <c r="G7" s="512"/>
      <c r="H7" s="512"/>
      <c r="I7" s="512"/>
      <c r="J7" s="512"/>
    </row>
    <row r="8" spans="2:10" ht="12.75">
      <c r="B8" s="153"/>
      <c r="C8" s="512" t="s">
        <v>377</v>
      </c>
      <c r="D8" s="512"/>
      <c r="E8" s="512"/>
      <c r="F8" s="512"/>
      <c r="G8" s="512"/>
      <c r="H8" s="512"/>
      <c r="I8" s="512"/>
      <c r="J8" s="512"/>
    </row>
    <row r="9" spans="3:10" ht="12.75">
      <c r="C9" s="520" t="s">
        <v>834</v>
      </c>
      <c r="D9" s="521"/>
      <c r="E9" s="522"/>
      <c r="F9" s="520" t="s">
        <v>809</v>
      </c>
      <c r="G9" s="521"/>
      <c r="H9" s="521"/>
      <c r="I9" s="521"/>
      <c r="J9" s="522"/>
    </row>
    <row r="10" spans="3:10" ht="12.75" customHeight="1">
      <c r="C10" s="407"/>
      <c r="D10" s="408"/>
      <c r="E10" s="428"/>
      <c r="F10" s="407"/>
      <c r="G10" s="408"/>
      <c r="H10" s="408"/>
      <c r="I10" s="408"/>
      <c r="J10" s="428"/>
    </row>
    <row r="11" spans="3:10" ht="12.75">
      <c r="C11" s="407"/>
      <c r="D11" s="408"/>
      <c r="E11" s="428"/>
      <c r="F11" s="407"/>
      <c r="G11" s="408"/>
      <c r="H11" s="408"/>
      <c r="I11" s="408"/>
      <c r="J11" s="428"/>
    </row>
    <row r="12" spans="3:10" ht="12.75">
      <c r="C12" s="407"/>
      <c r="D12" s="408"/>
      <c r="E12" s="428"/>
      <c r="F12" s="407"/>
      <c r="G12" s="408"/>
      <c r="H12" s="408"/>
      <c r="I12" s="408"/>
      <c r="J12" s="428"/>
    </row>
    <row r="13" spans="3:10" ht="12.75">
      <c r="C13" s="407"/>
      <c r="D13" s="408"/>
      <c r="E13" s="428"/>
      <c r="F13" s="407"/>
      <c r="G13" s="408"/>
      <c r="H13" s="408"/>
      <c r="I13" s="408"/>
      <c r="J13" s="428"/>
    </row>
    <row r="14" spans="3:10" ht="12.75">
      <c r="C14" s="407"/>
      <c r="D14" s="408"/>
      <c r="E14" s="428"/>
      <c r="F14" s="407"/>
      <c r="G14" s="408"/>
      <c r="H14" s="408"/>
      <c r="I14" s="408"/>
      <c r="J14" s="428"/>
    </row>
    <row r="15" spans="2:10" ht="12.75">
      <c r="B15" s="154"/>
      <c r="C15" s="7"/>
      <c r="D15" s="7"/>
      <c r="E15" s="7"/>
      <c r="F15" s="7"/>
      <c r="G15" s="7"/>
      <c r="H15" s="7"/>
      <c r="I15" s="7"/>
      <c r="J15" s="7"/>
    </row>
    <row r="16" spans="1:10" ht="38.25" customHeight="1">
      <c r="A16" s="81" t="s">
        <v>758</v>
      </c>
      <c r="B16" s="89" t="s">
        <v>345</v>
      </c>
      <c r="C16" s="383" t="s">
        <v>306</v>
      </c>
      <c r="D16" s="383"/>
      <c r="E16" s="383"/>
      <c r="F16" s="383"/>
      <c r="G16" s="383"/>
      <c r="H16" s="383"/>
      <c r="I16" s="383"/>
      <c r="J16" s="383"/>
    </row>
    <row r="17" spans="1:10" ht="25.5">
      <c r="A17" s="81" t="s">
        <v>756</v>
      </c>
      <c r="C17" s="466" t="s">
        <v>96</v>
      </c>
      <c r="D17" s="466"/>
      <c r="E17" s="466"/>
      <c r="F17" s="466"/>
      <c r="G17" s="466"/>
      <c r="H17" s="466"/>
      <c r="I17" s="466"/>
      <c r="J17" s="466"/>
    </row>
    <row r="18" spans="2:10" ht="30.75" customHeight="1">
      <c r="B18" s="154"/>
      <c r="C18" s="518" t="s">
        <v>362</v>
      </c>
      <c r="D18" s="519"/>
      <c r="E18" s="519"/>
      <c r="F18" s="515" t="s">
        <v>332</v>
      </c>
      <c r="G18" s="516"/>
      <c r="H18" s="517"/>
      <c r="I18" s="515" t="s">
        <v>363</v>
      </c>
      <c r="J18" s="517"/>
    </row>
    <row r="19" spans="2:10" ht="48" customHeight="1">
      <c r="B19" s="154"/>
      <c r="C19" s="503" t="s">
        <v>364</v>
      </c>
      <c r="D19" s="503"/>
      <c r="E19" s="503"/>
      <c r="F19" s="507"/>
      <c r="G19" s="507"/>
      <c r="H19" s="508"/>
      <c r="I19" s="505" t="s">
        <v>382</v>
      </c>
      <c r="J19" s="506"/>
    </row>
    <row r="20" spans="2:10" ht="30.75" customHeight="1">
      <c r="B20" s="154"/>
      <c r="C20" s="503" t="s">
        <v>365</v>
      </c>
      <c r="D20" s="504"/>
      <c r="E20" s="504"/>
      <c r="F20" s="408"/>
      <c r="G20" s="408"/>
      <c r="H20" s="428"/>
      <c r="I20" s="505" t="s">
        <v>382</v>
      </c>
      <c r="J20" s="506"/>
    </row>
    <row r="21" spans="2:10" ht="28.5" customHeight="1">
      <c r="B21" s="154"/>
      <c r="C21" s="503" t="s">
        <v>366</v>
      </c>
      <c r="D21" s="504"/>
      <c r="E21" s="504"/>
      <c r="F21" s="408"/>
      <c r="G21" s="408"/>
      <c r="H21" s="428"/>
      <c r="I21" s="505" t="s">
        <v>382</v>
      </c>
      <c r="J21" s="506"/>
    </row>
    <row r="22" spans="2:10" ht="36" customHeight="1">
      <c r="B22" s="154"/>
      <c r="C22" s="503" t="s">
        <v>367</v>
      </c>
      <c r="D22" s="504"/>
      <c r="E22" s="504"/>
      <c r="F22" s="408"/>
      <c r="G22" s="408"/>
      <c r="H22" s="428"/>
      <c r="I22" s="505" t="s">
        <v>382</v>
      </c>
      <c r="J22" s="506"/>
    </row>
    <row r="23" spans="2:10" ht="21.75" customHeight="1">
      <c r="B23" s="154"/>
      <c r="C23" s="503" t="s">
        <v>368</v>
      </c>
      <c r="D23" s="504"/>
      <c r="E23" s="504"/>
      <c r="F23" s="408"/>
      <c r="G23" s="408"/>
      <c r="H23" s="428"/>
      <c r="I23" s="505" t="s">
        <v>382</v>
      </c>
      <c r="J23" s="506"/>
    </row>
    <row r="24" spans="2:10" ht="12.75">
      <c r="B24" s="154"/>
      <c r="C24" s="503" t="s">
        <v>369</v>
      </c>
      <c r="D24" s="504"/>
      <c r="E24" s="504"/>
      <c r="F24" s="408"/>
      <c r="G24" s="408"/>
      <c r="H24" s="428"/>
      <c r="I24" s="505" t="s">
        <v>382</v>
      </c>
      <c r="J24" s="506"/>
    </row>
    <row r="25" spans="2:10" ht="12.75">
      <c r="B25" s="154"/>
      <c r="C25" s="503" t="s">
        <v>370</v>
      </c>
      <c r="D25" s="504"/>
      <c r="E25" s="504"/>
      <c r="F25" s="408"/>
      <c r="G25" s="408"/>
      <c r="H25" s="428"/>
      <c r="I25" s="505" t="s">
        <v>382</v>
      </c>
      <c r="J25" s="506"/>
    </row>
    <row r="26" spans="2:10" ht="12.75">
      <c r="B26" s="154"/>
      <c r="C26" s="503" t="s">
        <v>371</v>
      </c>
      <c r="D26" s="504"/>
      <c r="E26" s="504"/>
      <c r="F26" s="408"/>
      <c r="G26" s="408"/>
      <c r="H26" s="428"/>
      <c r="I26" s="505" t="s">
        <v>382</v>
      </c>
      <c r="J26" s="506"/>
    </row>
    <row r="27" spans="2:10" ht="13.5" customHeight="1">
      <c r="B27" s="154"/>
      <c r="C27" s="7"/>
      <c r="D27" s="7"/>
      <c r="E27" s="7"/>
      <c r="F27" s="7"/>
      <c r="G27" s="7"/>
      <c r="H27" s="7"/>
      <c r="I27" s="7"/>
      <c r="J27" s="7"/>
    </row>
    <row r="28" spans="1:10" ht="25.5">
      <c r="A28" s="81" t="s">
        <v>756</v>
      </c>
      <c r="B28" s="89" t="s">
        <v>378</v>
      </c>
      <c r="C28" s="501" t="s">
        <v>810</v>
      </c>
      <c r="D28" s="501"/>
      <c r="E28" s="501"/>
      <c r="F28" s="501"/>
      <c r="G28" s="501"/>
      <c r="H28" s="501"/>
      <c r="I28" s="501"/>
      <c r="J28" s="501"/>
    </row>
    <row r="29" spans="3:10" ht="12.75">
      <c r="C29" s="494" t="s">
        <v>382</v>
      </c>
      <c r="D29" s="495"/>
      <c r="E29" s="495"/>
      <c r="F29" s="495"/>
      <c r="G29" s="496"/>
      <c r="H29" s="151"/>
      <c r="I29" s="151"/>
      <c r="J29" s="151"/>
    </row>
    <row r="30" spans="2:10" ht="12.75">
      <c r="B30" s="89"/>
      <c r="C30" s="90"/>
      <c r="D30" s="150"/>
      <c r="E30" s="151"/>
      <c r="F30" s="151"/>
      <c r="G30" s="151"/>
      <c r="H30" s="151"/>
      <c r="I30" s="151"/>
      <c r="J30" s="151"/>
    </row>
    <row r="31" spans="1:10" ht="25.5">
      <c r="A31" s="81" t="s">
        <v>756</v>
      </c>
      <c r="B31" s="15" t="s">
        <v>347</v>
      </c>
      <c r="C31" s="510" t="s">
        <v>811</v>
      </c>
      <c r="D31" s="510"/>
      <c r="E31" s="510"/>
      <c r="F31" s="510"/>
      <c r="G31" s="510"/>
      <c r="H31" s="510"/>
      <c r="I31" s="510"/>
      <c r="J31" s="510"/>
    </row>
    <row r="32" spans="3:10" ht="12.75">
      <c r="C32" s="497"/>
      <c r="D32" s="502"/>
      <c r="E32" s="502"/>
      <c r="F32" s="502"/>
      <c r="G32" s="18"/>
      <c r="H32" s="18"/>
      <c r="I32" s="18"/>
      <c r="J32" s="18"/>
    </row>
    <row r="33" spans="2:5" ht="12.75">
      <c r="B33" s="149"/>
      <c r="C33" s="90"/>
      <c r="D33" s="148"/>
      <c r="E33" s="148"/>
    </row>
    <row r="34" spans="1:10" ht="38.25">
      <c r="A34" s="81" t="s">
        <v>758</v>
      </c>
      <c r="B34" s="15" t="s">
        <v>348</v>
      </c>
      <c r="C34" s="510" t="s">
        <v>807</v>
      </c>
      <c r="D34" s="510"/>
      <c r="E34" s="510"/>
      <c r="F34" s="510"/>
      <c r="G34" s="510"/>
      <c r="H34" s="510"/>
      <c r="I34" s="510"/>
      <c r="J34" s="510"/>
    </row>
    <row r="35" spans="2:10" ht="12.75">
      <c r="B35" s="154"/>
      <c r="C35" s="512" t="s">
        <v>817</v>
      </c>
      <c r="D35" s="512"/>
      <c r="E35" s="512"/>
      <c r="F35" s="512"/>
      <c r="G35" s="512"/>
      <c r="H35" s="512"/>
      <c r="I35" s="512"/>
      <c r="J35" s="512"/>
    </row>
    <row r="36" spans="2:6" ht="12.75">
      <c r="B36" s="154"/>
      <c r="C36" s="494"/>
      <c r="D36" s="495"/>
      <c r="E36" s="495"/>
      <c r="F36" s="496"/>
    </row>
    <row r="37" spans="2:10" s="95" customFormat="1" ht="12.75">
      <c r="B37" s="147"/>
      <c r="C37" s="146"/>
      <c r="D37" s="146"/>
      <c r="E37" s="146"/>
      <c r="F37" s="146"/>
      <c r="G37" s="146"/>
      <c r="H37" s="146"/>
      <c r="I37" s="146"/>
      <c r="J37" s="146"/>
    </row>
    <row r="38" spans="2:10" ht="15.75">
      <c r="B38" s="156">
        <v>12</v>
      </c>
      <c r="C38" s="155" t="s">
        <v>346</v>
      </c>
      <c r="D38" s="145"/>
      <c r="E38" s="145"/>
      <c r="F38" s="145"/>
      <c r="G38" s="145"/>
      <c r="H38" s="145"/>
      <c r="I38" s="145"/>
      <c r="J38" s="145"/>
    </row>
    <row r="39" spans="2:10" ht="12.75">
      <c r="B39" s="154"/>
      <c r="C39" s="7"/>
      <c r="D39" s="7"/>
      <c r="E39" s="7"/>
      <c r="F39" s="7"/>
      <c r="G39" s="7"/>
      <c r="H39" s="7"/>
      <c r="I39" s="7"/>
      <c r="J39" s="174"/>
    </row>
    <row r="40" spans="2:10" ht="12.75">
      <c r="B40" s="89" t="s">
        <v>341</v>
      </c>
      <c r="C40" s="511" t="s">
        <v>333</v>
      </c>
      <c r="D40" s="511"/>
      <c r="E40" s="511"/>
      <c r="F40" s="511"/>
      <c r="G40" s="511"/>
      <c r="H40" s="511"/>
      <c r="I40" s="511"/>
      <c r="J40" s="511"/>
    </row>
    <row r="41" spans="2:10" ht="12.75">
      <c r="B41" s="154"/>
      <c r="C41" s="7"/>
      <c r="D41" s="7"/>
      <c r="E41" s="7"/>
      <c r="F41" s="7"/>
      <c r="G41" s="7"/>
      <c r="H41" s="7"/>
      <c r="I41" s="7"/>
      <c r="J41" s="7"/>
    </row>
    <row r="42" spans="3:10" ht="12.75">
      <c r="C42" s="513" t="s">
        <v>334</v>
      </c>
      <c r="D42" s="513"/>
      <c r="E42" s="513" t="s">
        <v>335</v>
      </c>
      <c r="F42" s="513"/>
      <c r="G42" s="513"/>
      <c r="H42" s="513"/>
      <c r="I42" s="513"/>
      <c r="J42" s="513"/>
    </row>
    <row r="43" spans="3:10" ht="12.75">
      <c r="C43" s="509"/>
      <c r="D43" s="509"/>
      <c r="E43" s="358"/>
      <c r="F43" s="358"/>
      <c r="G43" s="358"/>
      <c r="H43" s="358"/>
      <c r="I43" s="358"/>
      <c r="J43" s="358"/>
    </row>
    <row r="44" spans="3:10" ht="12.75">
      <c r="C44" s="509"/>
      <c r="D44" s="509"/>
      <c r="E44" s="358"/>
      <c r="F44" s="358"/>
      <c r="G44" s="358"/>
      <c r="H44" s="358"/>
      <c r="I44" s="358"/>
      <c r="J44" s="358"/>
    </row>
    <row r="45" spans="3:10" ht="12.75">
      <c r="C45" s="509"/>
      <c r="D45" s="509"/>
      <c r="E45" s="358"/>
      <c r="F45" s="358"/>
      <c r="G45" s="358"/>
      <c r="H45" s="358"/>
      <c r="I45" s="358"/>
      <c r="J45" s="358"/>
    </row>
    <row r="46" spans="3:10" ht="12.75">
      <c r="C46" s="509"/>
      <c r="D46" s="509"/>
      <c r="E46" s="358"/>
      <c r="F46" s="358"/>
      <c r="G46" s="358"/>
      <c r="H46" s="358"/>
      <c r="I46" s="358"/>
      <c r="J46" s="358"/>
    </row>
    <row r="47" spans="3:10" ht="12.75">
      <c r="C47" s="509"/>
      <c r="D47" s="509"/>
      <c r="E47" s="358"/>
      <c r="F47" s="358"/>
      <c r="G47" s="358"/>
      <c r="H47" s="358"/>
      <c r="I47" s="358"/>
      <c r="J47" s="358"/>
    </row>
    <row r="48" spans="3:10" ht="12.75">
      <c r="C48" s="509"/>
      <c r="D48" s="509"/>
      <c r="E48" s="358"/>
      <c r="F48" s="358"/>
      <c r="G48" s="358"/>
      <c r="H48" s="358"/>
      <c r="I48" s="358"/>
      <c r="J48" s="358"/>
    </row>
    <row r="49" spans="3:10" ht="12.75">
      <c r="C49" s="509"/>
      <c r="D49" s="509"/>
      <c r="E49" s="358"/>
      <c r="F49" s="358"/>
      <c r="G49" s="358"/>
      <c r="H49" s="358"/>
      <c r="I49" s="358"/>
      <c r="J49" s="358"/>
    </row>
    <row r="50" spans="3:10" ht="12.75">
      <c r="C50" s="509"/>
      <c r="D50" s="509"/>
      <c r="E50" s="358"/>
      <c r="F50" s="358"/>
      <c r="G50" s="358"/>
      <c r="H50" s="358"/>
      <c r="I50" s="358"/>
      <c r="J50" s="358"/>
    </row>
    <row r="51" spans="3:10" ht="12.75">
      <c r="C51" s="509"/>
      <c r="D51" s="509"/>
      <c r="E51" s="358"/>
      <c r="F51" s="358"/>
      <c r="G51" s="358"/>
      <c r="H51" s="358"/>
      <c r="I51" s="358"/>
      <c r="J51" s="358"/>
    </row>
    <row r="52" spans="3:10" ht="12.75">
      <c r="C52" s="509"/>
      <c r="D52" s="509"/>
      <c r="E52" s="358"/>
      <c r="F52" s="358"/>
      <c r="G52" s="358"/>
      <c r="H52" s="358"/>
      <c r="I52" s="358"/>
      <c r="J52" s="358"/>
    </row>
    <row r="53" spans="2:10" ht="12.75">
      <c r="B53" s="143"/>
      <c r="C53" s="142"/>
      <c r="D53" s="142"/>
      <c r="E53" s="142"/>
      <c r="F53" s="142"/>
      <c r="G53" s="142"/>
      <c r="H53" s="142"/>
      <c r="I53" s="142"/>
      <c r="J53" s="142"/>
    </row>
    <row r="54" spans="2:10" ht="15.75">
      <c r="B54" s="156">
        <v>13</v>
      </c>
      <c r="C54" s="155" t="s">
        <v>336</v>
      </c>
      <c r="D54" s="145"/>
      <c r="E54" s="145"/>
      <c r="F54" s="145"/>
      <c r="G54" s="145"/>
      <c r="H54" s="145"/>
      <c r="I54" s="145"/>
      <c r="J54" s="145"/>
    </row>
    <row r="55" spans="2:10" ht="12.75">
      <c r="B55" s="154"/>
      <c r="C55" s="7"/>
      <c r="D55" s="7"/>
      <c r="E55" s="7"/>
      <c r="F55" s="7"/>
      <c r="G55" s="7"/>
      <c r="H55" s="7"/>
      <c r="I55" s="7"/>
      <c r="J55" s="7"/>
    </row>
    <row r="56" spans="2:10" ht="41.25" customHeight="1">
      <c r="B56" s="89" t="s">
        <v>341</v>
      </c>
      <c r="C56" s="330" t="s">
        <v>349</v>
      </c>
      <c r="D56" s="330"/>
      <c r="E56" s="330"/>
      <c r="F56" s="330"/>
      <c r="G56" s="330"/>
      <c r="H56" s="330"/>
      <c r="I56" s="330"/>
      <c r="J56" s="330"/>
    </row>
    <row r="57" spans="2:11" ht="36" customHeight="1">
      <c r="B57" s="141"/>
      <c r="C57" s="500" t="s">
        <v>212</v>
      </c>
      <c r="D57" s="500"/>
      <c r="E57" s="500"/>
      <c r="F57" s="500"/>
      <c r="G57" s="500"/>
      <c r="H57" s="500"/>
      <c r="I57" s="500"/>
      <c r="J57" s="500"/>
      <c r="K57" s="95"/>
    </row>
    <row r="58" spans="3:10" ht="12.75" customHeight="1">
      <c r="C58" s="500" t="s">
        <v>337</v>
      </c>
      <c r="D58" s="500"/>
      <c r="E58" s="500"/>
      <c r="F58" s="500"/>
      <c r="G58" s="500"/>
      <c r="H58" s="500"/>
      <c r="I58" s="500"/>
      <c r="J58" s="500"/>
    </row>
    <row r="59" spans="3:10" ht="12.75">
      <c r="C59" s="499" t="s">
        <v>340</v>
      </c>
      <c r="D59" s="499"/>
      <c r="E59" s="499" t="s">
        <v>338</v>
      </c>
      <c r="F59" s="499"/>
      <c r="G59" s="499"/>
      <c r="H59" s="499"/>
      <c r="I59" s="499"/>
      <c r="J59" s="499"/>
    </row>
    <row r="60" spans="3:10" ht="12.75">
      <c r="C60" s="497"/>
      <c r="D60" s="497"/>
      <c r="E60" s="498"/>
      <c r="F60" s="498"/>
      <c r="G60" s="498"/>
      <c r="H60" s="498"/>
      <c r="I60" s="498"/>
      <c r="J60" s="498"/>
    </row>
    <row r="61" spans="3:10" ht="12.75">
      <c r="C61" s="497"/>
      <c r="D61" s="497"/>
      <c r="E61" s="498"/>
      <c r="F61" s="498"/>
      <c r="G61" s="498"/>
      <c r="H61" s="498"/>
      <c r="I61" s="498"/>
      <c r="J61" s="498"/>
    </row>
    <row r="62" spans="3:10" ht="12.75">
      <c r="C62" s="497"/>
      <c r="D62" s="497"/>
      <c r="E62" s="498"/>
      <c r="F62" s="498"/>
      <c r="G62" s="498"/>
      <c r="H62" s="498"/>
      <c r="I62" s="498"/>
      <c r="J62" s="498"/>
    </row>
    <row r="63" spans="3:10" ht="12.75">
      <c r="C63" s="497"/>
      <c r="D63" s="497"/>
      <c r="E63" s="498"/>
      <c r="F63" s="498"/>
      <c r="G63" s="498"/>
      <c r="H63" s="498"/>
      <c r="I63" s="498"/>
      <c r="J63" s="498"/>
    </row>
    <row r="64" spans="3:10" ht="12.75">
      <c r="C64" s="497"/>
      <c r="D64" s="497"/>
      <c r="E64" s="498"/>
      <c r="F64" s="498"/>
      <c r="G64" s="498"/>
      <c r="H64" s="498"/>
      <c r="I64" s="498"/>
      <c r="J64" s="498"/>
    </row>
    <row r="65" spans="3:10" ht="12.75">
      <c r="C65" s="497"/>
      <c r="D65" s="497"/>
      <c r="E65" s="498"/>
      <c r="F65" s="498"/>
      <c r="G65" s="498"/>
      <c r="H65" s="498"/>
      <c r="I65" s="498"/>
      <c r="J65" s="498"/>
    </row>
    <row r="66" spans="3:10" ht="12.75">
      <c r="C66" s="497"/>
      <c r="D66" s="497"/>
      <c r="E66" s="498"/>
      <c r="F66" s="498"/>
      <c r="G66" s="498"/>
      <c r="H66" s="498"/>
      <c r="I66" s="498"/>
      <c r="J66" s="498"/>
    </row>
    <row r="67" spans="3:10" ht="12.75">
      <c r="C67" s="497"/>
      <c r="D67" s="497"/>
      <c r="E67" s="498"/>
      <c r="F67" s="498"/>
      <c r="G67" s="498"/>
      <c r="H67" s="498"/>
      <c r="I67" s="498"/>
      <c r="J67" s="498"/>
    </row>
  </sheetData>
  <sheetProtection sheet="1" objects="1" scenarios="1" formatRows="0" insertRows="0"/>
  <mergeCells count="96">
    <mergeCell ref="C9:E9"/>
    <mergeCell ref="F10:J10"/>
    <mergeCell ref="C47:D47"/>
    <mergeCell ref="E47:J47"/>
    <mergeCell ref="C52:D52"/>
    <mergeCell ref="B2:J2"/>
    <mergeCell ref="F18:H18"/>
    <mergeCell ref="I18:J18"/>
    <mergeCell ref="C18:E18"/>
    <mergeCell ref="C6:J6"/>
    <mergeCell ref="C7:J7"/>
    <mergeCell ref="C8:J8"/>
    <mergeCell ref="F9:J9"/>
    <mergeCell ref="C10:E10"/>
    <mergeCell ref="E42:J42"/>
    <mergeCell ref="C51:D51"/>
    <mergeCell ref="E51:J51"/>
    <mergeCell ref="C48:D48"/>
    <mergeCell ref="E48:J48"/>
    <mergeCell ref="C49:D49"/>
    <mergeCell ref="E49:J49"/>
    <mergeCell ref="C50:D50"/>
    <mergeCell ref="E50:J50"/>
    <mergeCell ref="C31:J31"/>
    <mergeCell ref="C43:D43"/>
    <mergeCell ref="E43:J43"/>
    <mergeCell ref="C44:D44"/>
    <mergeCell ref="E44:J44"/>
    <mergeCell ref="C40:J40"/>
    <mergeCell ref="C35:J35"/>
    <mergeCell ref="C36:F36"/>
    <mergeCell ref="C34:J34"/>
    <mergeCell ref="C42:D42"/>
    <mergeCell ref="C45:D45"/>
    <mergeCell ref="E45:J45"/>
    <mergeCell ref="C46:D46"/>
    <mergeCell ref="E46:J46"/>
    <mergeCell ref="F19:H19"/>
    <mergeCell ref="C20:E20"/>
    <mergeCell ref="C22:E22"/>
    <mergeCell ref="F22:H22"/>
    <mergeCell ref="I22:J22"/>
    <mergeCell ref="C16:J16"/>
    <mergeCell ref="C17:J17"/>
    <mergeCell ref="C21:E21"/>
    <mergeCell ref="F21:H21"/>
    <mergeCell ref="I21:J21"/>
    <mergeCell ref="I19:J19"/>
    <mergeCell ref="F20:H20"/>
    <mergeCell ref="I20:J20"/>
    <mergeCell ref="C19:E19"/>
    <mergeCell ref="C14:E14"/>
    <mergeCell ref="C11:E11"/>
    <mergeCell ref="C12:E12"/>
    <mergeCell ref="C13:E13"/>
    <mergeCell ref="F11:J11"/>
    <mergeCell ref="F12:J12"/>
    <mergeCell ref="F13:J13"/>
    <mergeCell ref="F14:J14"/>
    <mergeCell ref="C26:E26"/>
    <mergeCell ref="F26:H26"/>
    <mergeCell ref="C24:E24"/>
    <mergeCell ref="F24:H24"/>
    <mergeCell ref="C25:E25"/>
    <mergeCell ref="C28:J28"/>
    <mergeCell ref="C29:G29"/>
    <mergeCell ref="C32:F32"/>
    <mergeCell ref="C23:E23"/>
    <mergeCell ref="I26:J26"/>
    <mergeCell ref="I24:J24"/>
    <mergeCell ref="F25:H25"/>
    <mergeCell ref="I25:J25"/>
    <mergeCell ref="F23:H23"/>
    <mergeCell ref="I23:J23"/>
    <mergeCell ref="C62:D62"/>
    <mergeCell ref="E62:J62"/>
    <mergeCell ref="E59:J59"/>
    <mergeCell ref="C56:J56"/>
    <mergeCell ref="C57:J57"/>
    <mergeCell ref="C58:J58"/>
    <mergeCell ref="E52:J52"/>
    <mergeCell ref="C64:D64"/>
    <mergeCell ref="E64:J64"/>
    <mergeCell ref="C60:D60"/>
    <mergeCell ref="E60:J60"/>
    <mergeCell ref="C63:D63"/>
    <mergeCell ref="E63:J63"/>
    <mergeCell ref="C61:D61"/>
    <mergeCell ref="E61:J61"/>
    <mergeCell ref="C59:D59"/>
    <mergeCell ref="C67:D67"/>
    <mergeCell ref="E67:J67"/>
    <mergeCell ref="C65:D65"/>
    <mergeCell ref="E65:J65"/>
    <mergeCell ref="C66:D66"/>
    <mergeCell ref="E66:J66"/>
  </mergeCells>
  <dataValidations count="2">
    <dataValidation type="list" allowBlank="1" showInputMessage="1" showErrorMessage="1" sqref="I19:J26">
      <formula1>YesNo</formula1>
    </dataValidation>
    <dataValidation type="list" allowBlank="1" showInputMessage="1" showErrorMessage="1" sqref="C29:G29">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2" r:id="rId1"/>
  <headerFooter alignWithMargins="0">
    <oddFooter>&amp;L&amp;F&amp;C&amp;A&amp;R&amp;P / &amp;N</oddFooter>
  </headerFooter>
  <rowBreaks count="1" manualBreakCount="1">
    <brk id="3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9.140625" defaultRowHeight="12.75"/>
  <cols>
    <col min="1" max="1" width="3.140625" style="165" customWidth="1"/>
    <col min="2" max="2" width="4.140625" style="165" customWidth="1"/>
    <col min="3" max="3" width="11.28125" style="165" customWidth="1"/>
    <col min="4" max="4" width="10.8515625" style="165" customWidth="1"/>
    <col min="5" max="6" width="13.57421875" style="165" customWidth="1"/>
    <col min="7" max="7" width="10.421875" style="165" customWidth="1"/>
    <col min="8" max="8" width="11.140625" style="165" customWidth="1"/>
    <col min="9" max="10" width="13.57421875" style="165" customWidth="1"/>
    <col min="11" max="16384" width="9.140625" style="165" customWidth="1"/>
  </cols>
  <sheetData>
    <row r="1" spans="2:6" s="14" customFormat="1" ht="12.75">
      <c r="B1" s="84"/>
      <c r="C1" s="82"/>
      <c r="D1" s="82"/>
      <c r="E1" s="85"/>
      <c r="F1" s="85"/>
    </row>
    <row r="2" spans="2:10" s="14" customFormat="1" ht="18">
      <c r="B2" s="279" t="s">
        <v>214</v>
      </c>
      <c r="C2" s="279"/>
      <c r="D2" s="279"/>
      <c r="E2" s="279"/>
      <c r="F2" s="279"/>
      <c r="G2" s="279"/>
      <c r="H2" s="279"/>
      <c r="I2" s="279"/>
      <c r="J2" s="279"/>
    </row>
    <row r="3" s="14" customFormat="1" ht="12.75"/>
    <row r="4" spans="2:10" s="14" customFormat="1" ht="15.75">
      <c r="B4" s="87">
        <v>14</v>
      </c>
      <c r="C4" s="74" t="s">
        <v>263</v>
      </c>
      <c r="D4" s="74"/>
      <c r="E4" s="74"/>
      <c r="F4" s="74"/>
      <c r="G4" s="74"/>
      <c r="H4" s="74"/>
      <c r="I4" s="74"/>
      <c r="J4" s="74"/>
    </row>
    <row r="5" s="14" customFormat="1" ht="12.75"/>
    <row r="6" ht="12.75">
      <c r="B6" s="125" t="s">
        <v>264</v>
      </c>
    </row>
    <row r="7" spans="2:10" ht="12.75">
      <c r="B7" s="124"/>
      <c r="C7" s="123"/>
      <c r="D7" s="123"/>
      <c r="E7" s="123"/>
      <c r="F7" s="123"/>
      <c r="G7" s="123"/>
      <c r="H7" s="123"/>
      <c r="I7" s="123"/>
      <c r="J7" s="122"/>
    </row>
    <row r="8" spans="1:10" ht="15.75">
      <c r="A8" s="121"/>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sheetData>
  <sheetProtection sheet="1" objects="1" scenarios="1"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SCEPONAVICIUTE Rasa (CLIMA)</cp:lastModifiedBy>
  <cp:lastPrinted>2010-02-16T12:55:11Z</cp:lastPrinted>
  <dcterms:created xsi:type="dcterms:W3CDTF">2008-05-26T08:52:55Z</dcterms:created>
  <dcterms:modified xsi:type="dcterms:W3CDTF">2010-05-17T15:28:05Z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